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85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<sst xmlns="http://schemas.openxmlformats.org/spreadsheetml/2006/main" count="274" uniqueCount="98">
  <si>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</si>
  <si>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</si>
  <si>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</si>
  <si>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</si>
  <si>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</si>
  <si>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</si>
  <si>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</si>
  <si>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</si>
  <si>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</si>
  <si>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</si>
  <si>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</si>
  <si>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</si>
  <si>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</si>
  <si>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</si>
  <si>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</si>
  <si>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</si>
  <si>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</si>
  <si>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</si>
  <si>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</si>
  <si>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</si>
  <si>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</si>
  <si>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</si>
  <si>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</si>
  <si>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</si>
  <si>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</si>
  <si>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</si>
  <si>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</si>
  <si>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</si>
  <si>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</si>
  <si>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</si>
  <si>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</si>
  <si>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</si>
  <si>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</si>
  <si>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</si>
  <si>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</si>
  <si>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</si>
  <si>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</si>
  <si>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</si>
  <si>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</si>
  <si>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</si>
  <si>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</si>
  <si>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</si>
  <si>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</si>
  <si>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</si>
  <si>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</si>
  <si>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</si>
  <si>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</si>
  <si>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</si>
  <si>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</si>
  <si>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</si>
  <si>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</si>
  <si>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</si>
  <si>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</si>
  <si>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</si>
  <si>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</si>
  <si>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</si>
  <si>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</si>
  <si>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</si>
  <si>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</si>
  <si>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</si>
  <si>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</si>
  <si>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</si>
  <si>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</si>
  <si>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</si>
  <si>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</si>
  <si>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</si>
  <si>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</si>
  <si>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</si>
  <si>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</si>
  <si>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</si>
  <si>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</si>
  <si>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</si>
  <si>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</si>
  <si>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</si>
  <si>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</si>
  <si>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</si>
  <si>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</si>
  <si>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</si>
  <si>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</si>
  <si>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</si>
  <si>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</si>
  <si>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</si>
  <si>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</si>
  <si>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</si>
  <si>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</si>
  <si>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</si>
  <si>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</si>
  <si>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</si>
  <si>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</si>
  <si>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</si>
  <si>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</si>
  <si>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REKAPITULAR ZA JANUAR   2024 .GODINE</t>
  </si>
  <si>
    <t>PREGLED BROJA KORISNIKA I ISPLAĆENIH SREDSTAVA  KORISNIKA MATERIJALNIH DAVANJA I USLUGA IZ OBLASTI SOCIJALNE I DJEČJE ZAŠTITE  ZA MJESEC JANUAR  2024.GODINE</t>
  </si>
  <si>
    <t xml:space="preserve">                        REKAPITULAR ZA JANUAR  2024.godine</t>
  </si>
  <si>
    <t xml:space="preserve">                        REKAPITULAR ZA JANUAR 2024.godine</t>
  </si>
  <si>
    <t>REKAPITULAR ZA JANUAR 2024.godine</t>
  </si>
  <si>
    <t>16.02.2024</t>
  </si>
  <si>
    <t>01-128 / 24 - 952/1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</si>
</sst>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#,##0.0"/>
  </numFmts>
  <fonts count="49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right"/>
    </xf>
    <xf numFmtId="175" fontId="0" fillId="33" borderId="10" xfId="0" applyNumberForma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3" fontId="7" fillId="33" borderId="10" xfId="42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7" fillId="33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/>
    </xf>
    <xf numFmtId="171" fontId="5" fillId="33" borderId="10" xfId="45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5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justify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175" fontId="31" fillId="33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175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justify"/>
    </xf>
    <xf numFmtId="0" fontId="0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175" fontId="5" fillId="33" borderId="2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5" fillId="33" borderId="2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right" vertical="center"/>
    </xf>
    <xf numFmtId="49" fontId="5" fillId="33" borderId="29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right" vertical="center"/>
    </xf>
    <xf numFmtId="174" fontId="5" fillId="33" borderId="10" xfId="0" applyNumberFormat="1" applyFont="1" applyFill="1" applyBorder="1" applyAlignment="1">
      <alignment horizontal="center" wrapText="1"/>
    </xf>
    <xf numFmtId="175" fontId="5" fillId="33" borderId="10" xfId="0" applyNumberFormat="1" applyFont="1" applyFill="1" applyBorder="1" applyAlignment="1">
      <alignment horizontal="right" wrapText="1"/>
    </xf>
    <xf numFmtId="175" fontId="0" fillId="33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right" vertical="center"/>
    </xf>
    <xf numFmtId="174" fontId="5" fillId="33" borderId="23" xfId="0" applyNumberFormat="1" applyFont="1" applyFill="1" applyBorder="1" applyAlignment="1">
      <alignment horizontal="center" wrapText="1"/>
    </xf>
    <xf numFmtId="174" fontId="5" fillId="33" borderId="22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zoomScalePageLayoutView="0" workbookViewId="0" topLeftCell="A1">
      <selection activeCell="I38" sqref="I38"/>
    </sheetView>
  </sheetViews>
  <sheetFormatPr defaultColWidth="8.796875" defaultRowHeight="15"/>
  <cols>
    <col min="1" max="1" width="10.5" style="0" customWidth="1"/>
    <col min="2" max="2" width="12.19921875" style="0" customWidth="1"/>
    <col min="3" max="4" width="8.59765625" style="0" customWidth="1"/>
    <col min="5" max="5" width="10" style="0" customWidth="1"/>
    <col min="6" max="7" width="8.59765625" style="0" customWidth="1"/>
    <col min="8" max="8" width="11.09765625" style="0" customWidth="1"/>
    <col min="9" max="10" width="8.59765625" style="0" customWidth="1"/>
    <col min="11" max="11" width="11.19921875" style="0" customWidth="1"/>
    <col min="12" max="12" width="8.59765625" style="0" customWidth="1"/>
    <col min="13" max="13" width="11" style="0" bestFit="1" customWidth="1"/>
    <col min="14" max="14" width="8.59765625" style="0" customWidth="1"/>
    <col min="15" max="15" width="11.59765625" style="0" customWidth="1"/>
    <col min="16" max="16" width="7.19921875" style="0" customWidth="1"/>
    <col min="17" max="17" width="10.1992187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94" t="s">
        <v>76</v>
      </c>
      <c r="B4" s="94"/>
      <c r="C4" s="95" t="s">
        <v>41</v>
      </c>
      <c r="D4" s="95"/>
      <c r="E4" s="95"/>
      <c r="F4" s="95" t="s">
        <v>85</v>
      </c>
      <c r="G4" s="95"/>
      <c r="H4" s="95"/>
      <c r="I4" s="95" t="s">
        <v>39</v>
      </c>
      <c r="J4" s="95"/>
      <c r="K4" s="95"/>
      <c r="L4" s="95" t="s">
        <v>36</v>
      </c>
      <c r="M4" s="95"/>
      <c r="N4" s="96" t="s">
        <v>40</v>
      </c>
      <c r="O4" s="96"/>
      <c r="P4" s="91" t="s">
        <v>75</v>
      </c>
      <c r="Q4" s="91"/>
    </row>
    <row r="5" spans="1:17" ht="45" customHeight="1">
      <c r="A5" s="94"/>
      <c r="B5" s="94"/>
      <c r="C5" s="44" t="s">
        <v>0</v>
      </c>
      <c r="D5" s="44" t="s">
        <v>1</v>
      </c>
      <c r="E5" s="43" t="s">
        <v>2</v>
      </c>
      <c r="F5" s="44" t="s">
        <v>0</v>
      </c>
      <c r="G5" s="44" t="s">
        <v>1</v>
      </c>
      <c r="H5" s="43" t="s">
        <v>2</v>
      </c>
      <c r="I5" s="44" t="s">
        <v>3</v>
      </c>
      <c r="J5" s="44" t="s">
        <v>38</v>
      </c>
      <c r="K5" s="43" t="s">
        <v>2</v>
      </c>
      <c r="L5" s="43" t="s">
        <v>4</v>
      </c>
      <c r="M5" s="43" t="s">
        <v>2</v>
      </c>
      <c r="N5" s="43" t="s">
        <v>4</v>
      </c>
      <c r="O5" s="43" t="s">
        <v>28</v>
      </c>
      <c r="P5" s="52" t="s">
        <v>4</v>
      </c>
      <c r="Q5" s="52" t="s">
        <v>28</v>
      </c>
    </row>
    <row r="6" spans="1:17" ht="15.75">
      <c r="A6" s="5" t="s">
        <v>5</v>
      </c>
      <c r="B6" s="5" t="s">
        <v>6</v>
      </c>
      <c r="C6" s="5">
        <v>1511</v>
      </c>
      <c r="D6" s="5">
        <v>2885</v>
      </c>
      <c r="E6" s="64">
        <v>176312.5</v>
      </c>
      <c r="F6" s="5">
        <v>21923</v>
      </c>
      <c r="G6" s="5">
        <v>38322</v>
      </c>
      <c r="H6" s="64">
        <v>1242090</v>
      </c>
      <c r="I6" s="35">
        <v>1172</v>
      </c>
      <c r="J6" s="35">
        <v>4249</v>
      </c>
      <c r="K6" s="45">
        <v>153454.47</v>
      </c>
      <c r="L6" s="5">
        <v>1052</v>
      </c>
      <c r="M6" s="64">
        <v>319275.96</v>
      </c>
      <c r="N6" s="5">
        <v>5741</v>
      </c>
      <c r="O6" s="64">
        <v>524425.94</v>
      </c>
      <c r="P6" s="5">
        <v>198</v>
      </c>
      <c r="Q6" s="64">
        <v>82107.6</v>
      </c>
    </row>
    <row r="7" spans="1:17" ht="15.75">
      <c r="A7" s="5"/>
      <c r="B7" s="5" t="s">
        <v>68</v>
      </c>
      <c r="C7" s="5">
        <v>83</v>
      </c>
      <c r="D7" s="5">
        <v>115</v>
      </c>
      <c r="E7" s="64">
        <v>7526.43</v>
      </c>
      <c r="F7" s="5">
        <v>1816</v>
      </c>
      <c r="G7" s="5">
        <v>3298</v>
      </c>
      <c r="H7" s="64">
        <v>99000</v>
      </c>
      <c r="I7" s="35">
        <v>46</v>
      </c>
      <c r="J7" s="35">
        <v>121</v>
      </c>
      <c r="K7" s="45">
        <v>5406.61</v>
      </c>
      <c r="L7" s="5">
        <v>82</v>
      </c>
      <c r="M7" s="64">
        <v>24165.4</v>
      </c>
      <c r="N7" s="5">
        <v>737</v>
      </c>
      <c r="O7" s="64">
        <v>64717.53</v>
      </c>
      <c r="P7" s="5">
        <v>14</v>
      </c>
      <c r="Q7" s="64">
        <v>5503.89</v>
      </c>
    </row>
    <row r="8" spans="1:17" ht="15.75">
      <c r="A8" s="5"/>
      <c r="B8" s="5" t="s">
        <v>69</v>
      </c>
      <c r="C8" s="5">
        <v>113</v>
      </c>
      <c r="D8" s="5">
        <v>261</v>
      </c>
      <c r="E8" s="64">
        <v>15341.59</v>
      </c>
      <c r="F8" s="5">
        <v>1464</v>
      </c>
      <c r="G8" s="5">
        <v>2978</v>
      </c>
      <c r="H8" s="64">
        <v>89430</v>
      </c>
      <c r="I8" s="35">
        <v>113</v>
      </c>
      <c r="J8" s="35">
        <v>407</v>
      </c>
      <c r="K8" s="45">
        <v>14792.25</v>
      </c>
      <c r="L8" s="5">
        <v>129</v>
      </c>
      <c r="M8" s="64">
        <v>38141.32</v>
      </c>
      <c r="N8" s="5">
        <v>757</v>
      </c>
      <c r="O8" s="64">
        <v>66715.32</v>
      </c>
      <c r="P8" s="5">
        <v>8</v>
      </c>
      <c r="Q8" s="64">
        <v>3121.78</v>
      </c>
    </row>
    <row r="9" spans="1:17" ht="15.75">
      <c r="A9" s="5" t="s">
        <v>66</v>
      </c>
      <c r="B9" s="5" t="s">
        <v>67</v>
      </c>
      <c r="C9" s="5">
        <v>110</v>
      </c>
      <c r="D9" s="5">
        <v>173</v>
      </c>
      <c r="E9" s="64">
        <v>10841.01</v>
      </c>
      <c r="F9" s="5">
        <v>1677</v>
      </c>
      <c r="G9" s="5">
        <v>3118</v>
      </c>
      <c r="H9" s="64">
        <v>93540</v>
      </c>
      <c r="I9" s="35">
        <v>67</v>
      </c>
      <c r="J9" s="35">
        <v>206</v>
      </c>
      <c r="K9" s="45">
        <v>7970.91</v>
      </c>
      <c r="L9" s="5">
        <v>100</v>
      </c>
      <c r="M9" s="64">
        <v>29190.7</v>
      </c>
      <c r="N9" s="5">
        <v>708</v>
      </c>
      <c r="O9" s="64">
        <v>61765.92</v>
      </c>
      <c r="P9" s="5">
        <v>13</v>
      </c>
      <c r="Q9" s="64">
        <v>5227.34</v>
      </c>
    </row>
    <row r="10" spans="1:17" ht="15.75">
      <c r="A10" s="5" t="s">
        <v>45</v>
      </c>
      <c r="B10" s="5" t="s">
        <v>46</v>
      </c>
      <c r="C10" s="5">
        <v>120</v>
      </c>
      <c r="D10" s="5">
        <v>194</v>
      </c>
      <c r="E10" s="64">
        <v>11730.42</v>
      </c>
      <c r="F10" s="5">
        <v>1458</v>
      </c>
      <c r="G10" s="5">
        <v>2464</v>
      </c>
      <c r="H10" s="64">
        <v>75480</v>
      </c>
      <c r="I10" s="35">
        <v>115</v>
      </c>
      <c r="J10" s="35">
        <v>310</v>
      </c>
      <c r="K10" s="45">
        <v>13402.48</v>
      </c>
      <c r="L10" s="5">
        <v>121</v>
      </c>
      <c r="M10" s="64">
        <v>35217.14</v>
      </c>
      <c r="N10" s="5">
        <v>1207</v>
      </c>
      <c r="O10" s="64">
        <v>107074.9</v>
      </c>
      <c r="P10" s="5">
        <v>12</v>
      </c>
      <c r="Q10" s="64">
        <v>4760.07</v>
      </c>
    </row>
    <row r="11" spans="1:17" ht="15.75">
      <c r="A11" s="5" t="s">
        <v>29</v>
      </c>
      <c r="B11" s="5" t="s">
        <v>30</v>
      </c>
      <c r="C11" s="5">
        <v>656</v>
      </c>
      <c r="D11" s="5">
        <v>1278</v>
      </c>
      <c r="E11" s="64">
        <v>77576.7</v>
      </c>
      <c r="F11" s="5">
        <v>6766</v>
      </c>
      <c r="G11" s="5">
        <v>12183</v>
      </c>
      <c r="H11" s="64">
        <v>372450</v>
      </c>
      <c r="I11" s="35">
        <v>751</v>
      </c>
      <c r="J11" s="35">
        <v>2250</v>
      </c>
      <c r="K11" s="45">
        <v>89829.73</v>
      </c>
      <c r="L11" s="5">
        <v>374</v>
      </c>
      <c r="M11" s="64">
        <v>110915.04</v>
      </c>
      <c r="N11" s="5">
        <v>2970</v>
      </c>
      <c r="O11" s="64">
        <v>291612.24</v>
      </c>
      <c r="P11" s="5">
        <v>39</v>
      </c>
      <c r="Q11" s="64">
        <v>17324.61</v>
      </c>
    </row>
    <row r="12" spans="1:17" ht="15.75">
      <c r="A12" s="5"/>
      <c r="B12" s="5" t="s">
        <v>31</v>
      </c>
      <c r="C12" s="5">
        <v>13</v>
      </c>
      <c r="D12" s="5">
        <v>21</v>
      </c>
      <c r="E12" s="64">
        <v>1262</v>
      </c>
      <c r="F12" s="5">
        <v>178</v>
      </c>
      <c r="G12" s="5">
        <v>325</v>
      </c>
      <c r="H12" s="64">
        <v>9750</v>
      </c>
      <c r="I12" s="35">
        <v>24</v>
      </c>
      <c r="J12" s="35">
        <v>49</v>
      </c>
      <c r="K12" s="45">
        <v>2610.4</v>
      </c>
      <c r="L12" s="5">
        <v>13</v>
      </c>
      <c r="M12" s="64">
        <v>3865.68</v>
      </c>
      <c r="N12" s="5">
        <v>139</v>
      </c>
      <c r="O12" s="64">
        <v>12379.35</v>
      </c>
      <c r="P12" s="5">
        <v>2</v>
      </c>
      <c r="Q12" s="64">
        <v>805</v>
      </c>
    </row>
    <row r="13" spans="1:17" ht="15.75">
      <c r="A13" s="5"/>
      <c r="B13" s="5" t="s">
        <v>32</v>
      </c>
      <c r="C13" s="5">
        <v>7</v>
      </c>
      <c r="D13" s="5">
        <v>21</v>
      </c>
      <c r="E13" s="64">
        <v>1221.44</v>
      </c>
      <c r="F13" s="37">
        <v>99</v>
      </c>
      <c r="G13" s="37">
        <v>191</v>
      </c>
      <c r="H13" s="65">
        <v>5730</v>
      </c>
      <c r="I13" s="35">
        <v>15</v>
      </c>
      <c r="J13" s="35">
        <v>40</v>
      </c>
      <c r="K13" s="45">
        <v>1811.69</v>
      </c>
      <c r="L13" s="37">
        <v>8</v>
      </c>
      <c r="M13" s="65">
        <v>2378.88</v>
      </c>
      <c r="N13" s="37">
        <v>91</v>
      </c>
      <c r="O13" s="65">
        <v>8529.15</v>
      </c>
      <c r="P13" s="37">
        <v>2</v>
      </c>
      <c r="Q13" s="65">
        <v>112.5</v>
      </c>
    </row>
    <row r="14" spans="1:17" ht="15.75">
      <c r="A14" s="5" t="s">
        <v>8</v>
      </c>
      <c r="B14" s="5" t="s">
        <v>9</v>
      </c>
      <c r="C14" s="5">
        <v>304</v>
      </c>
      <c r="D14" s="5">
        <v>545</v>
      </c>
      <c r="E14" s="64">
        <v>33949.67</v>
      </c>
      <c r="F14" s="5">
        <v>4996</v>
      </c>
      <c r="G14" s="5">
        <v>8656</v>
      </c>
      <c r="H14" s="64">
        <v>269880</v>
      </c>
      <c r="I14" s="35">
        <v>220</v>
      </c>
      <c r="J14" s="35">
        <v>743</v>
      </c>
      <c r="K14" s="45">
        <v>27909.04</v>
      </c>
      <c r="L14" s="5">
        <v>229</v>
      </c>
      <c r="M14" s="64">
        <v>71012.58</v>
      </c>
      <c r="N14" s="5">
        <v>1189</v>
      </c>
      <c r="O14" s="64">
        <v>105569.49</v>
      </c>
      <c r="P14" s="5">
        <v>44</v>
      </c>
      <c r="Q14" s="64">
        <v>19389.56</v>
      </c>
    </row>
    <row r="15" spans="1:17" ht="15.75">
      <c r="A15" s="5"/>
      <c r="B15" s="5" t="s">
        <v>10</v>
      </c>
      <c r="C15" s="5">
        <v>145</v>
      </c>
      <c r="D15" s="5">
        <v>285</v>
      </c>
      <c r="E15" s="64">
        <v>17184.04</v>
      </c>
      <c r="F15" s="5">
        <v>2024</v>
      </c>
      <c r="G15" s="5">
        <v>3649</v>
      </c>
      <c r="H15" s="64">
        <v>111150</v>
      </c>
      <c r="I15" s="35">
        <v>128</v>
      </c>
      <c r="J15" s="35">
        <v>443</v>
      </c>
      <c r="K15" s="45">
        <v>16067.46</v>
      </c>
      <c r="L15" s="5">
        <v>118</v>
      </c>
      <c r="M15" s="64">
        <v>34870.36</v>
      </c>
      <c r="N15" s="5">
        <v>647</v>
      </c>
      <c r="O15" s="64">
        <v>56444.28</v>
      </c>
      <c r="P15" s="5">
        <v>10</v>
      </c>
      <c r="Q15" s="64">
        <v>4352.5</v>
      </c>
    </row>
    <row r="16" spans="1:17" ht="15.75">
      <c r="A16" s="5" t="s">
        <v>11</v>
      </c>
      <c r="B16" s="5" t="s">
        <v>12</v>
      </c>
      <c r="C16" s="5">
        <v>63</v>
      </c>
      <c r="D16" s="5">
        <v>88</v>
      </c>
      <c r="E16" s="64">
        <v>6048.02</v>
      </c>
      <c r="F16" s="5">
        <v>2529</v>
      </c>
      <c r="G16" s="5">
        <v>4402</v>
      </c>
      <c r="H16" s="64">
        <v>136380</v>
      </c>
      <c r="I16" s="35">
        <v>27</v>
      </c>
      <c r="J16" s="35">
        <v>57</v>
      </c>
      <c r="K16" s="45">
        <v>3213.73</v>
      </c>
      <c r="L16" s="5">
        <v>80</v>
      </c>
      <c r="M16" s="64">
        <v>23570.68</v>
      </c>
      <c r="N16" s="5">
        <v>407</v>
      </c>
      <c r="O16" s="64">
        <v>36176.61</v>
      </c>
      <c r="P16" s="5">
        <v>3</v>
      </c>
      <c r="Q16" s="64">
        <v>1365</v>
      </c>
    </row>
    <row r="17" spans="1:17" ht="15.75">
      <c r="A17" s="5"/>
      <c r="B17" s="5" t="s">
        <v>13</v>
      </c>
      <c r="C17" s="5">
        <v>40</v>
      </c>
      <c r="D17" s="5">
        <v>53</v>
      </c>
      <c r="E17" s="64">
        <v>3575.98</v>
      </c>
      <c r="F17" s="5">
        <v>1899</v>
      </c>
      <c r="G17" s="5">
        <v>3383</v>
      </c>
      <c r="H17" s="64">
        <v>107970</v>
      </c>
      <c r="I17" s="35">
        <v>20</v>
      </c>
      <c r="J17" s="35">
        <v>47</v>
      </c>
      <c r="K17" s="45">
        <v>2429.7</v>
      </c>
      <c r="L17" s="5">
        <v>49</v>
      </c>
      <c r="M17" s="64">
        <v>14570.64</v>
      </c>
      <c r="N17" s="5">
        <v>285</v>
      </c>
      <c r="O17" s="64">
        <v>25538.04</v>
      </c>
      <c r="P17" s="5">
        <v>3</v>
      </c>
      <c r="Q17" s="64">
        <v>803.16</v>
      </c>
    </row>
    <row r="18" spans="1:17" ht="15.75">
      <c r="A18" s="5"/>
      <c r="B18" s="5" t="s">
        <v>14</v>
      </c>
      <c r="C18" s="5">
        <v>80</v>
      </c>
      <c r="D18" s="5">
        <v>100</v>
      </c>
      <c r="E18" s="64">
        <v>7179.26</v>
      </c>
      <c r="F18" s="5">
        <v>3468</v>
      </c>
      <c r="G18" s="5">
        <v>5886</v>
      </c>
      <c r="H18" s="64">
        <v>194100</v>
      </c>
      <c r="I18" s="35">
        <v>27</v>
      </c>
      <c r="J18" s="35">
        <v>69</v>
      </c>
      <c r="K18" s="45">
        <v>3198.45</v>
      </c>
      <c r="L18" s="5">
        <v>96</v>
      </c>
      <c r="M18" s="64">
        <v>31737.14</v>
      </c>
      <c r="N18" s="5">
        <v>347</v>
      </c>
      <c r="O18" s="64">
        <v>49967.37</v>
      </c>
      <c r="P18" s="5">
        <v>5</v>
      </c>
      <c r="Q18" s="64">
        <v>1870</v>
      </c>
    </row>
    <row r="19" spans="1:17" ht="15.75">
      <c r="A19" s="5" t="s">
        <v>15</v>
      </c>
      <c r="B19" s="5" t="s">
        <v>16</v>
      </c>
      <c r="C19" s="5">
        <v>82</v>
      </c>
      <c r="D19" s="5">
        <v>95</v>
      </c>
      <c r="E19" s="64">
        <v>6654.34</v>
      </c>
      <c r="F19" s="5">
        <v>3212</v>
      </c>
      <c r="G19" s="5">
        <v>5485</v>
      </c>
      <c r="H19" s="64">
        <v>169230</v>
      </c>
      <c r="I19" s="35">
        <v>19</v>
      </c>
      <c r="J19" s="35">
        <v>47</v>
      </c>
      <c r="K19" s="45">
        <v>2141.24</v>
      </c>
      <c r="L19" s="5">
        <v>139</v>
      </c>
      <c r="M19" s="64">
        <v>42661.18</v>
      </c>
      <c r="N19" s="5">
        <v>631</v>
      </c>
      <c r="O19" s="64">
        <v>55554.42</v>
      </c>
      <c r="P19" s="5">
        <v>6</v>
      </c>
      <c r="Q19" s="64">
        <v>2625</v>
      </c>
    </row>
    <row r="20" spans="1:17" ht="15.75">
      <c r="A20" s="5" t="s">
        <v>17</v>
      </c>
      <c r="B20" s="5" t="s">
        <v>18</v>
      </c>
      <c r="C20" s="5">
        <v>467</v>
      </c>
      <c r="D20" s="5">
        <v>1015</v>
      </c>
      <c r="E20" s="64">
        <v>58194.25</v>
      </c>
      <c r="F20" s="5">
        <v>2349</v>
      </c>
      <c r="G20" s="5">
        <v>4275</v>
      </c>
      <c r="H20" s="64">
        <v>129270</v>
      </c>
      <c r="I20" s="35">
        <v>537</v>
      </c>
      <c r="J20" s="35">
        <v>1885</v>
      </c>
      <c r="K20" s="45">
        <v>66883.68</v>
      </c>
      <c r="L20" s="5">
        <v>140</v>
      </c>
      <c r="M20" s="64">
        <v>41154.42</v>
      </c>
      <c r="N20" s="5">
        <v>2202</v>
      </c>
      <c r="O20" s="64">
        <v>192524.13</v>
      </c>
      <c r="P20" s="5">
        <v>16</v>
      </c>
      <c r="Q20" s="64">
        <v>6226.23</v>
      </c>
    </row>
    <row r="21" spans="1:17" ht="15.75">
      <c r="A21" s="5"/>
      <c r="B21" s="5" t="s">
        <v>26</v>
      </c>
      <c r="C21" s="5">
        <v>55</v>
      </c>
      <c r="D21" s="5">
        <v>114</v>
      </c>
      <c r="E21" s="64">
        <v>6598.82</v>
      </c>
      <c r="F21" s="5">
        <v>350</v>
      </c>
      <c r="G21" s="5">
        <v>674</v>
      </c>
      <c r="H21" s="64">
        <v>20220</v>
      </c>
      <c r="I21" s="35">
        <v>60</v>
      </c>
      <c r="J21" s="35">
        <v>203</v>
      </c>
      <c r="K21" s="45">
        <v>7815.88</v>
      </c>
      <c r="L21" s="5">
        <v>22</v>
      </c>
      <c r="M21" s="64">
        <v>6323.8</v>
      </c>
      <c r="N21" s="5">
        <v>420</v>
      </c>
      <c r="O21" s="64">
        <v>36640.8</v>
      </c>
      <c r="P21" s="5">
        <v>3</v>
      </c>
      <c r="Q21" s="64">
        <v>1312.5</v>
      </c>
    </row>
    <row r="22" spans="1:17" ht="15.75">
      <c r="A22" s="5"/>
      <c r="B22" s="5" t="s">
        <v>47</v>
      </c>
      <c r="C22" s="5">
        <v>142</v>
      </c>
      <c r="D22" s="5">
        <v>362</v>
      </c>
      <c r="E22" s="64">
        <v>20445.1</v>
      </c>
      <c r="F22" s="5">
        <v>258</v>
      </c>
      <c r="G22" s="5">
        <v>516</v>
      </c>
      <c r="H22" s="64">
        <v>15480</v>
      </c>
      <c r="I22" s="37">
        <v>182</v>
      </c>
      <c r="J22" s="37">
        <v>710</v>
      </c>
      <c r="K22" s="45">
        <v>25495.64</v>
      </c>
      <c r="L22" s="5">
        <v>34</v>
      </c>
      <c r="M22" s="64">
        <v>10313.35</v>
      </c>
      <c r="N22" s="5">
        <v>575</v>
      </c>
      <c r="O22" s="64">
        <v>50163</v>
      </c>
      <c r="P22" s="5">
        <v>7</v>
      </c>
      <c r="Q22" s="64">
        <v>2957.5</v>
      </c>
    </row>
    <row r="23" spans="1:17" ht="15.75">
      <c r="A23" s="5" t="s">
        <v>19</v>
      </c>
      <c r="B23" s="5" t="s">
        <v>20</v>
      </c>
      <c r="C23" s="5">
        <v>231</v>
      </c>
      <c r="D23" s="5">
        <v>559</v>
      </c>
      <c r="E23" s="64">
        <v>32111.07</v>
      </c>
      <c r="F23" s="5">
        <v>676</v>
      </c>
      <c r="G23" s="5">
        <v>1398</v>
      </c>
      <c r="H23" s="64">
        <v>42758.1</v>
      </c>
      <c r="I23" s="35">
        <v>277</v>
      </c>
      <c r="J23" s="35">
        <v>1057</v>
      </c>
      <c r="K23" s="45">
        <v>38411.68</v>
      </c>
      <c r="L23" s="5">
        <v>71</v>
      </c>
      <c r="M23" s="64">
        <v>22009.33</v>
      </c>
      <c r="N23" s="5">
        <v>1056</v>
      </c>
      <c r="O23" s="64">
        <v>115144.62</v>
      </c>
      <c r="P23" s="5">
        <v>11</v>
      </c>
      <c r="Q23" s="64">
        <v>4097.75</v>
      </c>
    </row>
    <row r="24" spans="1:17" ht="15.75">
      <c r="A24" s="5"/>
      <c r="B24" s="5" t="s">
        <v>48</v>
      </c>
      <c r="C24" s="5">
        <v>67</v>
      </c>
      <c r="D24" s="5">
        <v>154</v>
      </c>
      <c r="E24" s="64">
        <v>8757.83</v>
      </c>
      <c r="F24" s="5">
        <v>242</v>
      </c>
      <c r="G24" s="5">
        <v>470</v>
      </c>
      <c r="H24" s="64">
        <v>14160</v>
      </c>
      <c r="I24" s="35">
        <v>121</v>
      </c>
      <c r="J24" s="35">
        <v>337</v>
      </c>
      <c r="K24" s="45">
        <v>15109.2</v>
      </c>
      <c r="L24" s="5">
        <v>30</v>
      </c>
      <c r="M24" s="64">
        <v>8920.8</v>
      </c>
      <c r="N24" s="5">
        <v>317</v>
      </c>
      <c r="O24" s="64">
        <v>27655.08</v>
      </c>
      <c r="P24" s="5">
        <v>2</v>
      </c>
      <c r="Q24" s="64">
        <v>780</v>
      </c>
    </row>
    <row r="25" spans="1:17" ht="15.75">
      <c r="A25" s="5" t="s">
        <v>35</v>
      </c>
      <c r="B25" s="5" t="s">
        <v>33</v>
      </c>
      <c r="C25" s="5">
        <v>799</v>
      </c>
      <c r="D25" s="5">
        <v>1870</v>
      </c>
      <c r="E25" s="64">
        <v>118063.28</v>
      </c>
      <c r="F25" s="5">
        <v>2032</v>
      </c>
      <c r="G25" s="5">
        <v>3995</v>
      </c>
      <c r="H25" s="64">
        <v>120060</v>
      </c>
      <c r="I25" s="35">
        <v>945</v>
      </c>
      <c r="J25" s="35">
        <v>3675</v>
      </c>
      <c r="K25" s="45">
        <v>131878.46</v>
      </c>
      <c r="L25" s="5">
        <v>196</v>
      </c>
      <c r="M25" s="64">
        <v>67082.06</v>
      </c>
      <c r="N25" s="5">
        <v>2582</v>
      </c>
      <c r="O25" s="64">
        <v>233531.7</v>
      </c>
      <c r="P25" s="5">
        <v>13</v>
      </c>
      <c r="Q25" s="64">
        <v>5362.06</v>
      </c>
    </row>
    <row r="26" spans="1:17" ht="15.75">
      <c r="A26" s="5" t="s">
        <v>21</v>
      </c>
      <c r="B26" s="5" t="s">
        <v>22</v>
      </c>
      <c r="C26" s="5">
        <v>323</v>
      </c>
      <c r="D26" s="5">
        <v>648</v>
      </c>
      <c r="E26" s="64">
        <v>39480.58</v>
      </c>
      <c r="F26" s="5">
        <v>4155</v>
      </c>
      <c r="G26" s="5">
        <v>7858</v>
      </c>
      <c r="H26" s="64">
        <v>236760</v>
      </c>
      <c r="I26" s="35">
        <v>362</v>
      </c>
      <c r="J26" s="35">
        <v>1164</v>
      </c>
      <c r="K26" s="45">
        <v>44913.03</v>
      </c>
      <c r="L26" s="5">
        <v>316</v>
      </c>
      <c r="M26" s="64">
        <v>95154.38</v>
      </c>
      <c r="N26" s="5">
        <v>3004</v>
      </c>
      <c r="O26" s="64">
        <v>318064.08</v>
      </c>
      <c r="P26" s="5">
        <v>18</v>
      </c>
      <c r="Q26" s="64">
        <v>7580.83</v>
      </c>
    </row>
    <row r="27" spans="1:17" ht="15.75">
      <c r="A27" s="5" t="s">
        <v>65</v>
      </c>
      <c r="B27" s="5" t="s">
        <v>70</v>
      </c>
      <c r="C27" s="5">
        <v>52</v>
      </c>
      <c r="D27" s="5">
        <v>97</v>
      </c>
      <c r="E27" s="64">
        <v>5792.97</v>
      </c>
      <c r="F27" s="5">
        <v>596</v>
      </c>
      <c r="G27" s="5">
        <v>1017</v>
      </c>
      <c r="H27" s="64">
        <v>30510</v>
      </c>
      <c r="I27" s="35">
        <v>58</v>
      </c>
      <c r="J27" s="35">
        <v>164</v>
      </c>
      <c r="K27" s="45">
        <v>6595.58</v>
      </c>
      <c r="L27" s="5">
        <v>53</v>
      </c>
      <c r="M27" s="64">
        <v>15214.78</v>
      </c>
      <c r="N27" s="5">
        <v>880</v>
      </c>
      <c r="O27" s="64">
        <v>77108.52</v>
      </c>
      <c r="P27" s="5">
        <v>5</v>
      </c>
      <c r="Q27" s="64">
        <v>1582.13</v>
      </c>
    </row>
    <row r="28" spans="1:17" ht="15.75">
      <c r="A28" s="5"/>
      <c r="B28" s="8" t="s">
        <v>71</v>
      </c>
      <c r="C28" s="5">
        <v>83</v>
      </c>
      <c r="D28" s="5">
        <v>168</v>
      </c>
      <c r="E28" s="64">
        <v>10170.59</v>
      </c>
      <c r="F28" s="5">
        <v>564</v>
      </c>
      <c r="G28" s="5">
        <v>995</v>
      </c>
      <c r="H28" s="64">
        <v>29910</v>
      </c>
      <c r="I28" s="35">
        <v>121</v>
      </c>
      <c r="J28" s="35">
        <v>315</v>
      </c>
      <c r="K28" s="45">
        <v>14633.06</v>
      </c>
      <c r="L28" s="5">
        <v>49</v>
      </c>
      <c r="M28" s="64">
        <v>14243.46</v>
      </c>
      <c r="N28" s="5">
        <v>353</v>
      </c>
      <c r="O28" s="64">
        <v>30795.72</v>
      </c>
      <c r="P28" s="5">
        <v>15</v>
      </c>
      <c r="Q28" s="64">
        <v>6406.13</v>
      </c>
    </row>
    <row r="29" spans="1:17" ht="15.75">
      <c r="A29" s="5" t="s">
        <v>23</v>
      </c>
      <c r="B29" s="5" t="s">
        <v>24</v>
      </c>
      <c r="C29" s="5">
        <v>169</v>
      </c>
      <c r="D29" s="5">
        <v>277</v>
      </c>
      <c r="E29" s="64">
        <v>16694.3</v>
      </c>
      <c r="F29" s="5">
        <v>2041</v>
      </c>
      <c r="G29" s="5">
        <v>3401</v>
      </c>
      <c r="H29" s="64">
        <v>102540</v>
      </c>
      <c r="I29" s="35">
        <v>219</v>
      </c>
      <c r="J29" s="35">
        <v>513</v>
      </c>
      <c r="K29" s="45">
        <v>22910.44</v>
      </c>
      <c r="L29" s="5">
        <v>151</v>
      </c>
      <c r="M29" s="64">
        <v>45143.77</v>
      </c>
      <c r="N29" s="5">
        <v>2050</v>
      </c>
      <c r="O29" s="64">
        <v>213473.37</v>
      </c>
      <c r="P29" s="5">
        <v>4</v>
      </c>
      <c r="Q29" s="64">
        <v>1540</v>
      </c>
    </row>
    <row r="30" spans="1:17" ht="15.75">
      <c r="A30" s="5"/>
      <c r="B30" s="5" t="s">
        <v>34</v>
      </c>
      <c r="C30" s="5">
        <v>12</v>
      </c>
      <c r="D30" s="5">
        <v>14</v>
      </c>
      <c r="E30" s="64">
        <v>902.16</v>
      </c>
      <c r="F30" s="5">
        <v>273</v>
      </c>
      <c r="G30" s="5">
        <v>498</v>
      </c>
      <c r="H30" s="64">
        <v>15090</v>
      </c>
      <c r="I30" s="35">
        <v>29</v>
      </c>
      <c r="J30" s="35">
        <v>37</v>
      </c>
      <c r="K30" s="36">
        <v>2702.87</v>
      </c>
      <c r="L30" s="5">
        <v>13</v>
      </c>
      <c r="M30" s="64">
        <v>3756.62</v>
      </c>
      <c r="N30" s="5">
        <v>298</v>
      </c>
      <c r="O30" s="64">
        <v>32406.6</v>
      </c>
      <c r="P30" s="5">
        <v>1</v>
      </c>
      <c r="Q30" s="64">
        <v>201.39</v>
      </c>
    </row>
    <row r="31" spans="1:17" ht="15.75" customHeight="1" hidden="1">
      <c r="A31" s="92" t="s">
        <v>27</v>
      </c>
      <c r="B31" s="92"/>
      <c r="C31" s="35">
        <v>5741</v>
      </c>
      <c r="D31" s="35">
        <v>11512</v>
      </c>
      <c r="E31" s="36">
        <v>666474.42</v>
      </c>
      <c r="F31" s="36"/>
      <c r="G31" s="36"/>
      <c r="H31" s="36"/>
      <c r="I31" s="35"/>
      <c r="J31" s="35"/>
      <c r="K31" s="36"/>
      <c r="L31" s="37"/>
      <c r="M31" s="36"/>
      <c r="N31" s="37"/>
      <c r="O31" s="36"/>
      <c r="P31" s="37"/>
      <c r="Q31" s="36"/>
    </row>
    <row r="32" spans="1:31" ht="15.75">
      <c r="A32" s="93" t="s">
        <v>25</v>
      </c>
      <c r="B32" s="93"/>
      <c r="C32" s="46">
        <f>C30+C29+C28+C27+C26+C25+C24+C23+C22+C21+C20+C19+C18+C17+C16+C15+C14+C13+C12+C11+C10+C9+C8+C7+C6</f>
        <v>5727</v>
      </c>
      <c r="D32" s="46">
        <f>D30+D29+D28+D27+D26+D25+D24+D23+D22+D21+D20+D19+D18+D17+D16+D15+D14+D13+D12+D11+D10+D9+D8+D7+D6</f>
        <v>11392</v>
      </c>
      <c r="E32" s="53">
        <f>E30+E29+E28+E27+E26+E25+E24+E23+E22+E21+E20+E19+E18+E17+E16+E15+E14+E13+E12+E11+E10+E9+E8+E7+E6</f>
        <v>693614.3500000001</v>
      </c>
      <c r="F32" s="56">
        <f>SUM(F6:F30)</f>
        <v>67045</v>
      </c>
      <c r="G32" s="56">
        <f aca="true" t="shared" si="0" ref="G32:O32">SUM(G6:G30)</f>
        <v>119437</v>
      </c>
      <c r="H32" s="54">
        <f t="shared" si="0"/>
        <v>3732938.1</v>
      </c>
      <c r="I32" s="56">
        <f t="shared" si="0"/>
        <v>5655</v>
      </c>
      <c r="J32" s="56">
        <f t="shared" si="0"/>
        <v>19098</v>
      </c>
      <c r="K32" s="54">
        <f t="shared" si="0"/>
        <v>721587.68</v>
      </c>
      <c r="L32" s="56">
        <f t="shared" si="0"/>
        <v>3665</v>
      </c>
      <c r="M32" s="54">
        <f t="shared" si="0"/>
        <v>1110889.4700000004</v>
      </c>
      <c r="N32" s="56">
        <f t="shared" si="0"/>
        <v>29593</v>
      </c>
      <c r="O32" s="54">
        <f t="shared" si="0"/>
        <v>2793978.180000001</v>
      </c>
      <c r="P32" s="56">
        <f>SUM(P6:P30)</f>
        <v>454</v>
      </c>
      <c r="Q32" s="54">
        <f>SUM(Q6:Q30)</f>
        <v>187414.53000000003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33">
        <f>C32+F32+I32+L32+N32+P32+' II'!D31+' II'!G31+' II'!J31+' II'!L31+'III '!D33+'III '!F33+' IV '!E33+' IV '!G33+' IV '!I33+' IV '!K33</f>
        <v>135462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.1968503937007874" right="0" top="0" bottom="0" header="0.5118110236220472" footer="0.5118110236220472"/>
  <pageSetup horizontalDpi="600" verticalDpi="600" orientation="landscape" paperSize="9" scale="80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7"/>
  <sheetViews>
    <sheetView zoomScale="96" zoomScaleNormal="96" zoomScalePageLayoutView="0" workbookViewId="0" topLeftCell="A1">
      <selection activeCell="M44" sqref="M44"/>
    </sheetView>
  </sheetViews>
  <sheetFormatPr defaultColWidth="8.796875" defaultRowHeight="15"/>
  <cols>
    <col min="1" max="1" width="11" style="0" customWidth="1"/>
    <col min="2" max="2" width="9.69921875" style="0" bestFit="1" customWidth="1"/>
    <col min="3" max="3" width="11.19921875" style="0" customWidth="1"/>
    <col min="4" max="5" width="9.3984375" style="0" customWidth="1"/>
    <col min="6" max="6" width="13.69921875" style="0" customWidth="1"/>
    <col min="7" max="7" width="9.3984375" style="0" customWidth="1"/>
    <col min="8" max="8" width="8.69921875" style="0" hidden="1" customWidth="1"/>
    <col min="9" max="9" width="9.5" style="0" customWidth="1"/>
    <col min="10" max="10" width="10.5" style="0" customWidth="1"/>
    <col min="11" max="11" width="8.8984375" style="0" customWidth="1"/>
    <col min="12" max="12" width="9.3984375" style="0" customWidth="1"/>
    <col min="13" max="13" width="13.69921875" style="0" customWidth="1"/>
    <col min="15" max="15" width="0" style="0" hidden="1" customWidth="1"/>
    <col min="17" max="17" width="12.69921875" style="0" customWidth="1"/>
  </cols>
  <sheetData>
    <row r="1" ht="29.25" customHeight="1"/>
    <row r="2" spans="2:13" ht="15.75">
      <c r="B2" s="90" t="s">
        <v>95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3"/>
      <c r="M3" s="3"/>
    </row>
    <row r="4" spans="2:13" ht="76.5" customHeight="1">
      <c r="B4" s="94" t="s">
        <v>76</v>
      </c>
      <c r="C4" s="94"/>
      <c r="D4" s="97" t="s">
        <v>88</v>
      </c>
      <c r="E4" s="97"/>
      <c r="F4" s="97"/>
      <c r="G4" s="98" t="s">
        <v>89</v>
      </c>
      <c r="H4" s="98"/>
      <c r="I4" s="99"/>
      <c r="J4" s="100" t="s">
        <v>37</v>
      </c>
      <c r="K4" s="99"/>
      <c r="L4" s="97" t="s">
        <v>42</v>
      </c>
      <c r="M4" s="97"/>
    </row>
    <row r="5" spans="2:13" ht="33" customHeight="1">
      <c r="B5" s="94"/>
      <c r="C5" s="94"/>
      <c r="D5" s="44" t="s">
        <v>49</v>
      </c>
      <c r="E5" s="44" t="s">
        <v>50</v>
      </c>
      <c r="F5" s="43" t="s">
        <v>2</v>
      </c>
      <c r="G5" s="47" t="s">
        <v>49</v>
      </c>
      <c r="H5" s="47"/>
      <c r="I5" s="43" t="s">
        <v>2</v>
      </c>
      <c r="J5" s="59" t="s">
        <v>4</v>
      </c>
      <c r="K5" s="59" t="s">
        <v>2</v>
      </c>
      <c r="L5" s="43" t="s">
        <v>4</v>
      </c>
      <c r="M5" s="43" t="s">
        <v>2</v>
      </c>
    </row>
    <row r="6" spans="2:13" ht="15.75">
      <c r="B6" s="5" t="s">
        <v>5</v>
      </c>
      <c r="C6" s="37" t="s">
        <v>6</v>
      </c>
      <c r="D6" s="5">
        <v>367</v>
      </c>
      <c r="E6" s="5">
        <v>1453</v>
      </c>
      <c r="F6" s="64">
        <v>74927.4</v>
      </c>
      <c r="G6" s="5">
        <v>236</v>
      </c>
      <c r="H6" s="64">
        <v>20529</v>
      </c>
      <c r="I6" s="45">
        <v>20529</v>
      </c>
      <c r="J6" s="60">
        <v>131</v>
      </c>
      <c r="K6" s="61">
        <v>0</v>
      </c>
      <c r="L6" s="5">
        <v>7</v>
      </c>
      <c r="M6" s="64">
        <v>3085.18</v>
      </c>
    </row>
    <row r="7" spans="2:13" ht="15.75">
      <c r="B7" s="5"/>
      <c r="C7" s="37" t="s">
        <v>68</v>
      </c>
      <c r="D7" s="5">
        <v>26</v>
      </c>
      <c r="E7" s="5">
        <v>97</v>
      </c>
      <c r="F7" s="64">
        <v>6211.8</v>
      </c>
      <c r="G7" s="5">
        <v>20</v>
      </c>
      <c r="H7" s="64">
        <v>1795.2</v>
      </c>
      <c r="I7" s="49">
        <v>1795.2</v>
      </c>
      <c r="J7" s="41">
        <v>10</v>
      </c>
      <c r="K7" s="61">
        <v>0</v>
      </c>
      <c r="L7" s="5">
        <v>1</v>
      </c>
      <c r="M7" s="64">
        <v>436.3</v>
      </c>
    </row>
    <row r="8" spans="2:15" ht="15.75">
      <c r="B8" s="5"/>
      <c r="C8" s="37" t="s">
        <v>69</v>
      </c>
      <c r="D8" s="5">
        <v>28</v>
      </c>
      <c r="E8" s="5">
        <v>147</v>
      </c>
      <c r="F8" s="64">
        <v>8925.8</v>
      </c>
      <c r="G8" s="5">
        <v>5</v>
      </c>
      <c r="H8" s="64">
        <v>668.4</v>
      </c>
      <c r="I8" s="45">
        <v>668.4</v>
      </c>
      <c r="J8" s="41">
        <v>11</v>
      </c>
      <c r="K8" s="61">
        <v>0</v>
      </c>
      <c r="L8" s="5">
        <v>3</v>
      </c>
      <c r="M8" s="64">
        <v>1308.9</v>
      </c>
      <c r="O8" s="7" t="e">
        <f>#REF!+#REF!+#REF!+#REF!</f>
        <v>#REF!</v>
      </c>
    </row>
    <row r="9" spans="2:15" ht="15.75">
      <c r="B9" s="5" t="s">
        <v>66</v>
      </c>
      <c r="C9" s="37" t="s">
        <v>72</v>
      </c>
      <c r="D9" s="5">
        <v>40</v>
      </c>
      <c r="E9" s="5">
        <v>204</v>
      </c>
      <c r="F9" s="64">
        <v>4667.1</v>
      </c>
      <c r="G9" s="5">
        <v>24</v>
      </c>
      <c r="H9" s="64">
        <v>4326</v>
      </c>
      <c r="I9" s="45">
        <v>4326</v>
      </c>
      <c r="J9" s="41">
        <v>22</v>
      </c>
      <c r="K9" s="61">
        <v>0</v>
      </c>
      <c r="L9" s="5">
        <v>2</v>
      </c>
      <c r="M9" s="64">
        <v>872.6</v>
      </c>
      <c r="O9" s="7"/>
    </row>
    <row r="10" spans="2:15" ht="15.75">
      <c r="B10" s="5" t="s">
        <v>45</v>
      </c>
      <c r="C10" s="37" t="s">
        <v>46</v>
      </c>
      <c r="D10" s="5">
        <v>35</v>
      </c>
      <c r="E10" s="5">
        <v>144</v>
      </c>
      <c r="F10" s="64">
        <v>6680.4</v>
      </c>
      <c r="G10" s="5">
        <v>16</v>
      </c>
      <c r="H10" s="64">
        <v>1523.4</v>
      </c>
      <c r="I10" s="45">
        <v>1523.4</v>
      </c>
      <c r="J10" s="41">
        <v>20</v>
      </c>
      <c r="K10" s="61">
        <v>0</v>
      </c>
      <c r="L10" s="5">
        <v>0</v>
      </c>
      <c r="M10" s="64">
        <v>421.75</v>
      </c>
      <c r="O10" s="7" t="e">
        <f>#REF!</f>
        <v>#REF!</v>
      </c>
    </row>
    <row r="11" spans="2:13" ht="15.75">
      <c r="B11" s="5" t="s">
        <v>29</v>
      </c>
      <c r="C11" s="37" t="s">
        <v>30</v>
      </c>
      <c r="D11" s="5">
        <v>312</v>
      </c>
      <c r="E11" s="5">
        <v>1834</v>
      </c>
      <c r="F11" s="64">
        <v>71666.8</v>
      </c>
      <c r="G11" s="5">
        <v>23</v>
      </c>
      <c r="H11" s="64">
        <v>4135.2</v>
      </c>
      <c r="I11" s="45">
        <v>4135.2</v>
      </c>
      <c r="J11" s="62">
        <v>97</v>
      </c>
      <c r="K11" s="61">
        <v>0</v>
      </c>
      <c r="L11" s="5">
        <v>3</v>
      </c>
      <c r="M11" s="64">
        <v>1344.35</v>
      </c>
    </row>
    <row r="12" spans="2:13" ht="15.75">
      <c r="B12" s="5"/>
      <c r="C12" s="37" t="s">
        <v>31</v>
      </c>
      <c r="D12" s="5">
        <v>9</v>
      </c>
      <c r="E12" s="5">
        <v>28</v>
      </c>
      <c r="F12" s="64">
        <v>1186.4</v>
      </c>
      <c r="G12" s="5">
        <v>0</v>
      </c>
      <c r="H12" s="64">
        <v>0</v>
      </c>
      <c r="I12" s="45">
        <v>0</v>
      </c>
      <c r="J12" s="41">
        <v>8</v>
      </c>
      <c r="K12" s="61">
        <v>0</v>
      </c>
      <c r="L12" s="5">
        <v>1</v>
      </c>
      <c r="M12" s="64">
        <v>546.3</v>
      </c>
    </row>
    <row r="13" spans="2:15" ht="15.75">
      <c r="B13" s="5"/>
      <c r="C13" s="37" t="s">
        <v>32</v>
      </c>
      <c r="D13" s="37">
        <v>9</v>
      </c>
      <c r="E13" s="37">
        <v>49</v>
      </c>
      <c r="F13" s="65">
        <v>3336.6</v>
      </c>
      <c r="G13" s="37">
        <v>0</v>
      </c>
      <c r="H13" s="65">
        <v>0</v>
      </c>
      <c r="I13" s="45">
        <v>0</v>
      </c>
      <c r="J13" s="41">
        <v>2</v>
      </c>
      <c r="K13" s="61">
        <v>0</v>
      </c>
      <c r="L13" s="37">
        <v>0</v>
      </c>
      <c r="M13" s="65">
        <v>0</v>
      </c>
      <c r="O13" s="7" t="e">
        <f>#REF!+#REF!+#REF!</f>
        <v>#REF!</v>
      </c>
    </row>
    <row r="14" spans="2:15" ht="15.75">
      <c r="B14" s="5" t="s">
        <v>8</v>
      </c>
      <c r="C14" s="37" t="s">
        <v>9</v>
      </c>
      <c r="D14" s="5">
        <v>93</v>
      </c>
      <c r="E14" s="5">
        <v>413</v>
      </c>
      <c r="F14" s="64">
        <v>25670.4</v>
      </c>
      <c r="G14" s="5">
        <v>24</v>
      </c>
      <c r="H14" s="64">
        <v>6190</v>
      </c>
      <c r="I14" s="45">
        <v>6190</v>
      </c>
      <c r="J14" s="41">
        <v>139</v>
      </c>
      <c r="K14" s="61">
        <v>0</v>
      </c>
      <c r="L14" s="5">
        <v>3</v>
      </c>
      <c r="M14" s="64">
        <v>1294.35</v>
      </c>
      <c r="O14" s="7"/>
    </row>
    <row r="15" spans="2:15" ht="15.75">
      <c r="B15" s="5"/>
      <c r="C15" s="37" t="s">
        <v>10</v>
      </c>
      <c r="D15" s="5">
        <v>47</v>
      </c>
      <c r="E15" s="5">
        <v>233</v>
      </c>
      <c r="F15" s="64">
        <v>11423.77</v>
      </c>
      <c r="G15" s="5">
        <v>0</v>
      </c>
      <c r="H15" s="64">
        <v>0</v>
      </c>
      <c r="I15" s="45">
        <v>0</v>
      </c>
      <c r="J15" s="41">
        <v>71</v>
      </c>
      <c r="K15" s="61">
        <v>0</v>
      </c>
      <c r="L15" s="5">
        <v>3</v>
      </c>
      <c r="M15" s="64">
        <v>1716.1</v>
      </c>
      <c r="O15" s="7" t="e">
        <f>#REF!+#REF!</f>
        <v>#REF!</v>
      </c>
    </row>
    <row r="16" spans="2:15" ht="15.75">
      <c r="B16" s="5" t="s">
        <v>11</v>
      </c>
      <c r="C16" s="37" t="s">
        <v>12</v>
      </c>
      <c r="D16" s="5">
        <v>36</v>
      </c>
      <c r="E16" s="5">
        <v>162</v>
      </c>
      <c r="F16" s="64">
        <v>7320.5</v>
      </c>
      <c r="G16" s="5">
        <v>10</v>
      </c>
      <c r="H16" s="64">
        <v>2800</v>
      </c>
      <c r="I16" s="45">
        <v>2800</v>
      </c>
      <c r="J16" s="41">
        <v>3</v>
      </c>
      <c r="K16" s="61">
        <v>0</v>
      </c>
      <c r="L16" s="5">
        <v>1</v>
      </c>
      <c r="M16" s="64">
        <v>436.3</v>
      </c>
      <c r="O16" s="7"/>
    </row>
    <row r="17" spans="2:13" ht="15.75">
      <c r="B17" s="5"/>
      <c r="C17" s="37" t="s">
        <v>13</v>
      </c>
      <c r="D17" s="5">
        <v>37</v>
      </c>
      <c r="E17" s="5">
        <v>153</v>
      </c>
      <c r="F17" s="64">
        <v>9488.6</v>
      </c>
      <c r="G17" s="5">
        <v>5</v>
      </c>
      <c r="H17" s="64">
        <v>2310</v>
      </c>
      <c r="I17" s="45">
        <v>2310</v>
      </c>
      <c r="J17" s="41">
        <v>2</v>
      </c>
      <c r="K17" s="61">
        <v>0</v>
      </c>
      <c r="L17" s="5">
        <v>1</v>
      </c>
      <c r="M17" s="64">
        <v>436.3</v>
      </c>
    </row>
    <row r="18" spans="2:15" ht="15.75">
      <c r="B18" s="5"/>
      <c r="C18" s="37" t="s">
        <v>14</v>
      </c>
      <c r="D18" s="5">
        <v>34</v>
      </c>
      <c r="E18" s="5">
        <v>165</v>
      </c>
      <c r="F18" s="64">
        <v>8082</v>
      </c>
      <c r="G18" s="5">
        <v>28</v>
      </c>
      <c r="H18" s="64">
        <v>10198</v>
      </c>
      <c r="I18" s="45">
        <v>10198</v>
      </c>
      <c r="J18" s="41">
        <v>2</v>
      </c>
      <c r="K18" s="61">
        <v>0</v>
      </c>
      <c r="L18" s="5">
        <v>0</v>
      </c>
      <c r="M18" s="64">
        <v>0</v>
      </c>
      <c r="O18" s="7" t="e">
        <f>#REF!+#REF!+#REF!</f>
        <v>#REF!</v>
      </c>
    </row>
    <row r="19" spans="2:15" ht="15.75">
      <c r="B19" s="5" t="s">
        <v>15</v>
      </c>
      <c r="C19" s="37" t="s">
        <v>16</v>
      </c>
      <c r="D19" s="5">
        <v>85</v>
      </c>
      <c r="E19" s="5">
        <v>271</v>
      </c>
      <c r="F19" s="64">
        <v>13723</v>
      </c>
      <c r="G19" s="5">
        <v>23</v>
      </c>
      <c r="H19" s="64">
        <v>2300</v>
      </c>
      <c r="I19" s="45">
        <v>2300</v>
      </c>
      <c r="J19" s="41">
        <v>115</v>
      </c>
      <c r="K19" s="61">
        <v>0</v>
      </c>
      <c r="L19" s="5">
        <v>4</v>
      </c>
      <c r="M19" s="64">
        <v>1745.2</v>
      </c>
      <c r="O19" s="7" t="e">
        <f>#REF!</f>
        <v>#REF!</v>
      </c>
    </row>
    <row r="20" spans="2:13" ht="15.75">
      <c r="B20" s="5" t="s">
        <v>17</v>
      </c>
      <c r="C20" s="37" t="s">
        <v>18</v>
      </c>
      <c r="D20" s="5">
        <v>286</v>
      </c>
      <c r="E20" s="5">
        <v>961</v>
      </c>
      <c r="F20" s="64">
        <v>48022.8</v>
      </c>
      <c r="G20" s="5">
        <v>2</v>
      </c>
      <c r="H20" s="64">
        <v>332</v>
      </c>
      <c r="I20" s="45">
        <v>332</v>
      </c>
      <c r="J20" s="41">
        <v>125</v>
      </c>
      <c r="K20" s="61">
        <v>0</v>
      </c>
      <c r="L20" s="5">
        <v>4</v>
      </c>
      <c r="M20" s="64">
        <v>2166.95</v>
      </c>
    </row>
    <row r="21" spans="2:13" ht="15.75">
      <c r="B21" s="5"/>
      <c r="C21" s="37" t="s">
        <v>26</v>
      </c>
      <c r="D21" s="5">
        <v>53</v>
      </c>
      <c r="E21" s="5">
        <v>221</v>
      </c>
      <c r="F21" s="64">
        <v>10720</v>
      </c>
      <c r="G21" s="5">
        <v>0</v>
      </c>
      <c r="H21" s="64">
        <v>0</v>
      </c>
      <c r="I21" s="45">
        <v>0</v>
      </c>
      <c r="J21" s="41">
        <v>20</v>
      </c>
      <c r="K21" s="61">
        <v>0</v>
      </c>
      <c r="L21" s="5">
        <v>2</v>
      </c>
      <c r="M21" s="64">
        <v>872.6</v>
      </c>
    </row>
    <row r="22" spans="2:15" ht="15.75">
      <c r="B22" s="5"/>
      <c r="C22" s="37" t="s">
        <v>47</v>
      </c>
      <c r="D22" s="5">
        <v>126</v>
      </c>
      <c r="E22" s="5">
        <v>966</v>
      </c>
      <c r="F22" s="64">
        <v>50955.7</v>
      </c>
      <c r="G22" s="5">
        <v>1</v>
      </c>
      <c r="H22" s="64">
        <v>142.8</v>
      </c>
      <c r="I22" s="45">
        <v>142.8</v>
      </c>
      <c r="J22" s="41">
        <v>14</v>
      </c>
      <c r="K22" s="61">
        <v>0</v>
      </c>
      <c r="L22" s="5">
        <v>0</v>
      </c>
      <c r="M22" s="64">
        <v>0</v>
      </c>
      <c r="O22" s="7" t="e">
        <f>#REF!+#REF!+#REF!</f>
        <v>#REF!</v>
      </c>
    </row>
    <row r="23" spans="2:15" ht="15.75">
      <c r="B23" s="5" t="s">
        <v>19</v>
      </c>
      <c r="C23" s="37" t="s">
        <v>20</v>
      </c>
      <c r="D23" s="5">
        <v>430</v>
      </c>
      <c r="E23" s="5">
        <v>1322</v>
      </c>
      <c r="F23" s="64">
        <v>68880.6</v>
      </c>
      <c r="G23" s="5">
        <v>3</v>
      </c>
      <c r="H23" s="64">
        <v>594</v>
      </c>
      <c r="I23" s="45">
        <v>594</v>
      </c>
      <c r="J23" s="41">
        <v>60</v>
      </c>
      <c r="K23" s="61">
        <v>0</v>
      </c>
      <c r="L23" s="5">
        <v>2</v>
      </c>
      <c r="M23" s="64">
        <v>1716.1</v>
      </c>
      <c r="O23" s="7" t="e">
        <f>#REF!</f>
        <v>#REF!</v>
      </c>
    </row>
    <row r="24" spans="2:13" ht="15.75">
      <c r="B24" s="5"/>
      <c r="C24" s="37" t="s">
        <v>48</v>
      </c>
      <c r="D24" s="5">
        <v>141</v>
      </c>
      <c r="E24" s="5">
        <v>408</v>
      </c>
      <c r="F24" s="64">
        <v>21621</v>
      </c>
      <c r="G24" s="5">
        <v>0</v>
      </c>
      <c r="H24" s="64">
        <v>0</v>
      </c>
      <c r="I24" s="45">
        <v>0</v>
      </c>
      <c r="J24" s="41">
        <v>0</v>
      </c>
      <c r="K24" s="61">
        <v>0</v>
      </c>
      <c r="L24" s="5">
        <v>0</v>
      </c>
      <c r="M24" s="64">
        <v>0</v>
      </c>
    </row>
    <row r="25" spans="2:13" ht="15.75">
      <c r="B25" s="5" t="s">
        <v>35</v>
      </c>
      <c r="C25" s="37" t="s">
        <v>33</v>
      </c>
      <c r="D25" s="5">
        <v>389</v>
      </c>
      <c r="E25" s="5">
        <v>2844</v>
      </c>
      <c r="F25" s="64">
        <v>188363.9</v>
      </c>
      <c r="G25" s="5">
        <v>1</v>
      </c>
      <c r="H25" s="64">
        <v>192</v>
      </c>
      <c r="I25" s="45">
        <v>192</v>
      </c>
      <c r="J25" s="60">
        <v>113</v>
      </c>
      <c r="K25" s="61">
        <v>0</v>
      </c>
      <c r="L25" s="5">
        <v>3</v>
      </c>
      <c r="M25" s="64">
        <v>1308.9</v>
      </c>
    </row>
    <row r="26" spans="2:13" ht="15.75">
      <c r="B26" s="5" t="s">
        <v>21</v>
      </c>
      <c r="C26" s="37" t="s">
        <v>22</v>
      </c>
      <c r="D26" s="5">
        <v>272</v>
      </c>
      <c r="E26" s="5">
        <v>1271</v>
      </c>
      <c r="F26" s="64">
        <v>66262</v>
      </c>
      <c r="G26" s="5">
        <v>32</v>
      </c>
      <c r="H26" s="64">
        <v>2235</v>
      </c>
      <c r="I26" s="45">
        <v>2235</v>
      </c>
      <c r="J26" s="60">
        <v>36</v>
      </c>
      <c r="K26" s="61">
        <v>0</v>
      </c>
      <c r="L26" s="5">
        <v>10</v>
      </c>
      <c r="M26" s="64">
        <v>4363</v>
      </c>
    </row>
    <row r="27" spans="2:13" ht="15.75">
      <c r="B27" s="5" t="s">
        <v>65</v>
      </c>
      <c r="C27" s="37" t="s">
        <v>70</v>
      </c>
      <c r="D27" s="5">
        <v>117</v>
      </c>
      <c r="E27" s="5">
        <v>690</v>
      </c>
      <c r="F27" s="64">
        <v>32417.3</v>
      </c>
      <c r="G27" s="5">
        <v>3</v>
      </c>
      <c r="H27" s="64">
        <v>221</v>
      </c>
      <c r="I27" s="45">
        <v>221</v>
      </c>
      <c r="J27" s="41">
        <v>27</v>
      </c>
      <c r="K27" s="61">
        <v>0</v>
      </c>
      <c r="L27" s="5">
        <v>3</v>
      </c>
      <c r="M27" s="64">
        <v>1308.9</v>
      </c>
    </row>
    <row r="28" spans="2:15" ht="15.75">
      <c r="B28" s="5"/>
      <c r="C28" s="37" t="s">
        <v>71</v>
      </c>
      <c r="D28" s="5">
        <v>39</v>
      </c>
      <c r="E28" s="5">
        <v>135</v>
      </c>
      <c r="F28" s="64">
        <v>5002.8</v>
      </c>
      <c r="G28" s="5">
        <v>6</v>
      </c>
      <c r="H28" s="64">
        <v>800.8</v>
      </c>
      <c r="I28" s="45">
        <v>800.8</v>
      </c>
      <c r="J28" s="41">
        <v>22</v>
      </c>
      <c r="K28" s="61">
        <v>0</v>
      </c>
      <c r="L28" s="5">
        <v>1</v>
      </c>
      <c r="M28" s="64">
        <v>486.3</v>
      </c>
      <c r="O28" s="7" t="e">
        <f>#REF!+#REF!+#REF!</f>
        <v>#REF!</v>
      </c>
    </row>
    <row r="29" spans="2:13" ht="15.75">
      <c r="B29" s="5" t="s">
        <v>23</v>
      </c>
      <c r="C29" s="37" t="s">
        <v>24</v>
      </c>
      <c r="D29" s="5">
        <v>274</v>
      </c>
      <c r="E29" s="5">
        <v>933</v>
      </c>
      <c r="F29" s="64">
        <v>53462.7</v>
      </c>
      <c r="G29" s="5">
        <v>46</v>
      </c>
      <c r="H29" s="64">
        <v>3456</v>
      </c>
      <c r="I29" s="45">
        <v>3456</v>
      </c>
      <c r="J29" s="41">
        <v>102</v>
      </c>
      <c r="K29" s="61">
        <v>0</v>
      </c>
      <c r="L29" s="5">
        <v>6</v>
      </c>
      <c r="M29" s="64">
        <v>3289.55</v>
      </c>
    </row>
    <row r="30" spans="2:13" ht="15.75">
      <c r="B30" s="5"/>
      <c r="C30" s="37" t="s">
        <v>34</v>
      </c>
      <c r="D30" s="5">
        <v>35</v>
      </c>
      <c r="E30" s="5">
        <v>152</v>
      </c>
      <c r="F30" s="64">
        <v>7234</v>
      </c>
      <c r="G30" s="5">
        <v>0</v>
      </c>
      <c r="H30" s="64">
        <v>0</v>
      </c>
      <c r="I30" s="45">
        <v>0</v>
      </c>
      <c r="J30" s="41">
        <v>43</v>
      </c>
      <c r="K30" s="61">
        <v>0</v>
      </c>
      <c r="L30" s="5">
        <v>2</v>
      </c>
      <c r="M30" s="64">
        <v>1091.65</v>
      </c>
    </row>
    <row r="31" spans="2:13" ht="15.75">
      <c r="B31" s="93" t="s">
        <v>25</v>
      </c>
      <c r="C31" s="93"/>
      <c r="D31" s="56">
        <f aca="true" t="shared" si="0" ref="D31:M31">SUM(D6:D30)</f>
        <v>3320</v>
      </c>
      <c r="E31" s="56">
        <f t="shared" si="0"/>
        <v>15256</v>
      </c>
      <c r="F31" s="54">
        <f t="shared" si="0"/>
        <v>806253.3700000001</v>
      </c>
      <c r="G31" s="57">
        <f t="shared" si="0"/>
        <v>508</v>
      </c>
      <c r="H31" s="55">
        <f t="shared" si="0"/>
        <v>64748.80000000001</v>
      </c>
      <c r="I31" s="54">
        <f t="shared" si="0"/>
        <v>64748.80000000001</v>
      </c>
      <c r="J31" s="63">
        <f t="shared" si="0"/>
        <v>1195</v>
      </c>
      <c r="K31" s="54">
        <f t="shared" si="0"/>
        <v>0</v>
      </c>
      <c r="L31" s="58">
        <f t="shared" si="0"/>
        <v>62</v>
      </c>
      <c r="M31" s="54">
        <f t="shared" si="0"/>
        <v>30247.579999999998</v>
      </c>
    </row>
    <row r="33" ht="15.75">
      <c r="M33" s="16"/>
    </row>
    <row r="34" spans="4:8" ht="15.75">
      <c r="D34" s="7"/>
      <c r="E34" s="7"/>
      <c r="F34" s="7"/>
      <c r="G34" s="7"/>
      <c r="H34" s="7"/>
    </row>
    <row r="35" spans="7:13" ht="15.75">
      <c r="G35" s="7"/>
      <c r="H35" s="7"/>
      <c r="M35" s="7"/>
    </row>
    <row r="36" spans="9:10" ht="15.75">
      <c r="I36" s="7"/>
      <c r="J36" s="7"/>
    </row>
    <row r="37" ht="15.75">
      <c r="L37" s="7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.1968503937007874" right="0" top="0" bottom="0" header="0.5118110236220472" footer="0.5118110236220472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7">
      <selection activeCell="J16" sqref="J16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9.3984375" style="0" customWidth="1"/>
    <col min="7" max="7" width="13.69921875" style="0" customWidth="1"/>
    <col min="8" max="8" width="9.8984375" style="0" bestFit="1" customWidth="1"/>
    <col min="10" max="10" width="20.3984375" style="0" customWidth="1"/>
  </cols>
  <sheetData>
    <row r="1" ht="48.75" customHeight="1"/>
    <row r="2" spans="2:7" ht="24.75" customHeight="1">
      <c r="B2" s="101" t="s">
        <v>94</v>
      </c>
      <c r="C2" s="101"/>
      <c r="D2" s="101"/>
      <c r="E2" s="101"/>
      <c r="F2" s="101"/>
      <c r="G2" s="101"/>
    </row>
    <row r="3" ht="10.5" customHeight="1" hidden="1" thickBot="1"/>
    <row r="5" spans="2:7" ht="13.5" customHeight="1">
      <c r="B5" s="94" t="s">
        <v>76</v>
      </c>
      <c r="C5" s="94"/>
      <c r="D5" s="95" t="s">
        <v>44</v>
      </c>
      <c r="E5" s="95"/>
      <c r="F5" s="102" t="s">
        <v>43</v>
      </c>
      <c r="G5" s="103"/>
    </row>
    <row r="6" spans="2:7" ht="57.75" customHeight="1">
      <c r="B6" s="94"/>
      <c r="C6" s="94"/>
      <c r="D6" s="95"/>
      <c r="E6" s="95"/>
      <c r="F6" s="104"/>
      <c r="G6" s="105"/>
    </row>
    <row r="7" spans="2:7" ht="17.25" customHeight="1">
      <c r="B7" s="94"/>
      <c r="C7" s="94"/>
      <c r="D7" s="43" t="s">
        <v>4</v>
      </c>
      <c r="E7" s="43" t="s">
        <v>2</v>
      </c>
      <c r="F7" s="43" t="s">
        <v>4</v>
      </c>
      <c r="G7" s="43" t="s">
        <v>2</v>
      </c>
    </row>
    <row r="8" spans="2:7" ht="15.75">
      <c r="B8" s="5" t="s">
        <v>5</v>
      </c>
      <c r="C8" s="5" t="s">
        <v>6</v>
      </c>
      <c r="D8" s="35">
        <v>515</v>
      </c>
      <c r="E8" s="36">
        <v>53389.52</v>
      </c>
      <c r="F8" s="5">
        <v>269</v>
      </c>
      <c r="G8" s="64">
        <v>283259.48</v>
      </c>
    </row>
    <row r="9" spans="2:7" ht="15.75">
      <c r="B9" s="5"/>
      <c r="C9" s="5" t="s">
        <v>68</v>
      </c>
      <c r="D9" s="35">
        <v>62</v>
      </c>
      <c r="E9" s="36">
        <v>6217.8</v>
      </c>
      <c r="F9" s="5">
        <v>23</v>
      </c>
      <c r="G9" s="64">
        <v>22681.91</v>
      </c>
    </row>
    <row r="10" spans="2:7" ht="15.75">
      <c r="B10" s="15"/>
      <c r="C10" s="5" t="s">
        <v>69</v>
      </c>
      <c r="D10" s="35">
        <v>82</v>
      </c>
      <c r="E10" s="36">
        <v>8234.29</v>
      </c>
      <c r="F10" s="5">
        <v>17</v>
      </c>
      <c r="G10" s="64">
        <v>17335.99</v>
      </c>
    </row>
    <row r="11" spans="2:7" ht="15.75">
      <c r="B11" s="5" t="s">
        <v>66</v>
      </c>
      <c r="C11" s="5" t="s">
        <v>67</v>
      </c>
      <c r="D11" s="37">
        <v>45</v>
      </c>
      <c r="E11" s="36">
        <v>4454.82</v>
      </c>
      <c r="F11" s="5">
        <v>16</v>
      </c>
      <c r="G11" s="64">
        <v>16699.11</v>
      </c>
    </row>
    <row r="12" spans="2:7" ht="15.75">
      <c r="B12" s="5" t="s">
        <v>45</v>
      </c>
      <c r="C12" s="5" t="s">
        <v>7</v>
      </c>
      <c r="D12" s="35">
        <v>33</v>
      </c>
      <c r="E12" s="36">
        <v>3359.04</v>
      </c>
      <c r="F12" s="5">
        <v>17</v>
      </c>
      <c r="G12" s="64">
        <v>17652.39</v>
      </c>
    </row>
    <row r="13" spans="2:7" ht="15.75">
      <c r="B13" s="5" t="s">
        <v>29</v>
      </c>
      <c r="C13" s="5" t="s">
        <v>30</v>
      </c>
      <c r="D13" s="35">
        <v>222</v>
      </c>
      <c r="E13" s="36">
        <v>22076.51</v>
      </c>
      <c r="F13" s="5">
        <v>78</v>
      </c>
      <c r="G13" s="64">
        <v>79152.69</v>
      </c>
    </row>
    <row r="14" spans="2:7" ht="15.75">
      <c r="B14" s="5"/>
      <c r="C14" s="5" t="s">
        <v>31</v>
      </c>
      <c r="D14" s="35">
        <v>8</v>
      </c>
      <c r="E14" s="36">
        <v>701.07</v>
      </c>
      <c r="F14" s="5">
        <v>2</v>
      </c>
      <c r="G14" s="64">
        <v>1972.34</v>
      </c>
    </row>
    <row r="15" spans="2:7" ht="15.75">
      <c r="B15" s="5"/>
      <c r="C15" s="5" t="s">
        <v>32</v>
      </c>
      <c r="D15" s="35">
        <v>4</v>
      </c>
      <c r="E15" s="36">
        <v>422</v>
      </c>
      <c r="F15" s="37">
        <v>0</v>
      </c>
      <c r="G15" s="65">
        <v>0</v>
      </c>
    </row>
    <row r="16" spans="2:7" ht="15.75">
      <c r="B16" s="5" t="s">
        <v>8</v>
      </c>
      <c r="C16" s="5" t="s">
        <v>9</v>
      </c>
      <c r="D16" s="35">
        <v>146</v>
      </c>
      <c r="E16" s="36">
        <v>15597.52</v>
      </c>
      <c r="F16" s="5">
        <v>63</v>
      </c>
      <c r="G16" s="64">
        <v>64440.32</v>
      </c>
    </row>
    <row r="17" spans="2:7" ht="15.75">
      <c r="B17" s="5"/>
      <c r="C17" s="5" t="s">
        <v>10</v>
      </c>
      <c r="D17" s="35">
        <v>99</v>
      </c>
      <c r="E17" s="36">
        <v>11450.55</v>
      </c>
      <c r="F17" s="5">
        <v>20</v>
      </c>
      <c r="G17" s="64">
        <v>21366.84</v>
      </c>
    </row>
    <row r="18" spans="2:7" ht="15.75">
      <c r="B18" s="5" t="s">
        <v>11</v>
      </c>
      <c r="C18" s="5" t="s">
        <v>12</v>
      </c>
      <c r="D18" s="35">
        <v>58</v>
      </c>
      <c r="E18" s="36">
        <v>6783.59</v>
      </c>
      <c r="F18" s="5">
        <v>27</v>
      </c>
      <c r="G18" s="64">
        <v>30344.05</v>
      </c>
    </row>
    <row r="19" spans="2:7" ht="15.75">
      <c r="B19" s="5"/>
      <c r="C19" s="5" t="s">
        <v>13</v>
      </c>
      <c r="D19" s="35">
        <v>45</v>
      </c>
      <c r="E19" s="36">
        <v>4636.78</v>
      </c>
      <c r="F19" s="5">
        <v>17</v>
      </c>
      <c r="G19" s="64">
        <v>18507</v>
      </c>
    </row>
    <row r="20" spans="2:7" ht="15.75">
      <c r="B20" s="5"/>
      <c r="C20" s="5" t="s">
        <v>14</v>
      </c>
      <c r="D20" s="35">
        <v>48</v>
      </c>
      <c r="E20" s="36">
        <v>5255.25</v>
      </c>
      <c r="F20" s="5">
        <v>21</v>
      </c>
      <c r="G20" s="64">
        <v>24112.4</v>
      </c>
    </row>
    <row r="21" spans="2:7" ht="15.75">
      <c r="B21" s="5" t="s">
        <v>15</v>
      </c>
      <c r="C21" s="5" t="s">
        <v>16</v>
      </c>
      <c r="D21" s="35">
        <v>55</v>
      </c>
      <c r="E21" s="36">
        <v>5612.03</v>
      </c>
      <c r="F21" s="5">
        <v>35</v>
      </c>
      <c r="G21" s="64">
        <v>35304.78</v>
      </c>
    </row>
    <row r="22" spans="2:7" ht="15.75">
      <c r="B22" s="5" t="s">
        <v>17</v>
      </c>
      <c r="C22" s="5" t="s">
        <v>18</v>
      </c>
      <c r="D22" s="35">
        <v>120</v>
      </c>
      <c r="E22" s="36">
        <v>12591.08</v>
      </c>
      <c r="F22" s="5">
        <v>24</v>
      </c>
      <c r="G22" s="64">
        <v>23828.69</v>
      </c>
    </row>
    <row r="23" spans="2:7" ht="15.75">
      <c r="B23" s="5"/>
      <c r="C23" s="5" t="s">
        <v>26</v>
      </c>
      <c r="D23" s="35">
        <v>23</v>
      </c>
      <c r="E23" s="36">
        <v>2255.77</v>
      </c>
      <c r="F23" s="5">
        <v>2</v>
      </c>
      <c r="G23" s="64">
        <v>1972.34</v>
      </c>
    </row>
    <row r="24" spans="2:7" ht="15.75">
      <c r="B24" s="5"/>
      <c r="C24" s="5" t="s">
        <v>47</v>
      </c>
      <c r="D24" s="35">
        <v>19</v>
      </c>
      <c r="E24" s="36">
        <v>1698.21</v>
      </c>
      <c r="F24" s="5">
        <v>1</v>
      </c>
      <c r="G24" s="64">
        <v>986.17</v>
      </c>
    </row>
    <row r="25" spans="2:7" ht="15.75">
      <c r="B25" s="5" t="s">
        <v>19</v>
      </c>
      <c r="C25" s="5" t="s">
        <v>20</v>
      </c>
      <c r="D25" s="35">
        <v>76</v>
      </c>
      <c r="E25" s="36">
        <v>7659.96</v>
      </c>
      <c r="F25" s="5">
        <v>13</v>
      </c>
      <c r="G25" s="64">
        <v>12940.68</v>
      </c>
    </row>
    <row r="26" spans="2:7" ht="15.75">
      <c r="B26" s="5"/>
      <c r="C26" s="5" t="s">
        <v>48</v>
      </c>
      <c r="D26" s="35">
        <v>25</v>
      </c>
      <c r="E26" s="36">
        <v>2446.92</v>
      </c>
      <c r="F26" s="5">
        <v>2</v>
      </c>
      <c r="G26" s="64">
        <v>1939.45</v>
      </c>
    </row>
    <row r="27" spans="2:7" ht="15.75">
      <c r="B27" s="5" t="s">
        <v>35</v>
      </c>
      <c r="C27" s="5" t="s">
        <v>33</v>
      </c>
      <c r="D27" s="35">
        <v>179</v>
      </c>
      <c r="E27" s="36">
        <v>18246.25</v>
      </c>
      <c r="F27" s="5">
        <v>40</v>
      </c>
      <c r="G27" s="64">
        <v>39928.87</v>
      </c>
    </row>
    <row r="28" spans="2:7" ht="15.75">
      <c r="B28" s="5" t="s">
        <v>21</v>
      </c>
      <c r="C28" s="5" t="s">
        <v>22</v>
      </c>
      <c r="D28" s="35">
        <v>167</v>
      </c>
      <c r="E28" s="36">
        <v>17586.75</v>
      </c>
      <c r="F28" s="5">
        <v>52</v>
      </c>
      <c r="G28" s="64">
        <v>55455.56</v>
      </c>
    </row>
    <row r="29" spans="2:7" ht="15.75">
      <c r="B29" s="5" t="s">
        <v>65</v>
      </c>
      <c r="C29" s="5" t="s">
        <v>70</v>
      </c>
      <c r="D29" s="35">
        <v>14</v>
      </c>
      <c r="E29" s="36">
        <v>1602.74</v>
      </c>
      <c r="F29" s="5">
        <v>5</v>
      </c>
      <c r="G29" s="64">
        <v>5040.42</v>
      </c>
    </row>
    <row r="30" spans="2:7" ht="15.75">
      <c r="B30" s="5"/>
      <c r="C30" s="8" t="s">
        <v>71</v>
      </c>
      <c r="D30" s="35">
        <v>26</v>
      </c>
      <c r="E30" s="36">
        <v>2671.53</v>
      </c>
      <c r="F30" s="5">
        <v>8</v>
      </c>
      <c r="G30" s="64">
        <v>7889.36</v>
      </c>
    </row>
    <row r="31" spans="2:7" ht="15.75">
      <c r="B31" s="5" t="s">
        <v>23</v>
      </c>
      <c r="C31" s="5" t="s">
        <v>24</v>
      </c>
      <c r="D31" s="35">
        <v>60</v>
      </c>
      <c r="E31" s="36">
        <v>5877.94</v>
      </c>
      <c r="F31" s="5">
        <v>15</v>
      </c>
      <c r="G31" s="64">
        <v>15756.73</v>
      </c>
    </row>
    <row r="32" spans="2:7" ht="15.75" customHeight="1">
      <c r="B32" s="5"/>
      <c r="C32" s="5" t="s">
        <v>34</v>
      </c>
      <c r="D32" s="35">
        <v>12</v>
      </c>
      <c r="E32" s="36">
        <v>1266</v>
      </c>
      <c r="F32" s="5">
        <v>3</v>
      </c>
      <c r="G32" s="64">
        <v>2925.62</v>
      </c>
    </row>
    <row r="33" spans="2:7" ht="15.75">
      <c r="B33" s="93" t="s">
        <v>25</v>
      </c>
      <c r="C33" s="93"/>
      <c r="D33" s="40">
        <f>SUM(D8:D32)</f>
        <v>2143</v>
      </c>
      <c r="E33" s="34">
        <f>SUM(E8:E32)</f>
        <v>222093.91999999995</v>
      </c>
      <c r="F33" s="40">
        <f>SUM(F8:F32)</f>
        <v>770</v>
      </c>
      <c r="G33" s="34">
        <f>SUM(G8:G32)</f>
        <v>801493.1900000001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3">
      <selection activeCell="O16" sqref="O16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90" t="s">
        <v>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8.25" customHeight="1"/>
    <row r="4" ht="7.5" customHeight="1"/>
    <row r="5" spans="1:12" ht="13.5" customHeight="1">
      <c r="A5" s="94" t="s">
        <v>76</v>
      </c>
      <c r="B5" s="94"/>
      <c r="C5" s="106" t="s">
        <v>73</v>
      </c>
      <c r="D5" s="106"/>
      <c r="E5" s="102" t="s">
        <v>77</v>
      </c>
      <c r="F5" s="103"/>
      <c r="G5" s="102" t="s">
        <v>78</v>
      </c>
      <c r="H5" s="103"/>
      <c r="I5" s="102" t="s">
        <v>82</v>
      </c>
      <c r="J5" s="103"/>
      <c r="K5" s="102" t="s">
        <v>74</v>
      </c>
      <c r="L5" s="103"/>
    </row>
    <row r="6" spans="1:12" ht="45.75" customHeight="1">
      <c r="A6" s="94"/>
      <c r="B6" s="94"/>
      <c r="C6" s="106"/>
      <c r="D6" s="106"/>
      <c r="E6" s="104"/>
      <c r="F6" s="105"/>
      <c r="G6" s="104"/>
      <c r="H6" s="105"/>
      <c r="I6" s="104"/>
      <c r="J6" s="105"/>
      <c r="K6" s="104"/>
      <c r="L6" s="105"/>
    </row>
    <row r="7" spans="1:12" ht="17.25" customHeight="1">
      <c r="A7" s="94"/>
      <c r="B7" s="94"/>
      <c r="C7" s="6" t="s">
        <v>4</v>
      </c>
      <c r="D7" s="6" t="s">
        <v>2</v>
      </c>
      <c r="E7" s="43" t="s">
        <v>4</v>
      </c>
      <c r="F7" s="43" t="s">
        <v>2</v>
      </c>
      <c r="G7" s="43" t="s">
        <v>4</v>
      </c>
      <c r="H7" s="43" t="s">
        <v>2</v>
      </c>
      <c r="I7" s="43" t="s">
        <v>4</v>
      </c>
      <c r="J7" s="43" t="s">
        <v>2</v>
      </c>
      <c r="K7" s="43" t="s">
        <v>4</v>
      </c>
      <c r="L7" s="43" t="s">
        <v>2</v>
      </c>
    </row>
    <row r="8" spans="1:12" ht="15.75">
      <c r="A8" s="19" t="s">
        <v>5</v>
      </c>
      <c r="B8" s="19" t="s">
        <v>6</v>
      </c>
      <c r="C8" s="21">
        <v>0</v>
      </c>
      <c r="D8" s="22">
        <v>0</v>
      </c>
      <c r="E8" s="48">
        <v>40</v>
      </c>
      <c r="F8" s="45">
        <v>10754.58</v>
      </c>
      <c r="G8" s="48">
        <v>40</v>
      </c>
      <c r="H8" s="45">
        <v>2773.28</v>
      </c>
      <c r="I8" s="35">
        <v>2509</v>
      </c>
      <c r="J8" s="36">
        <v>547021.88</v>
      </c>
      <c r="K8" s="35">
        <v>846</v>
      </c>
      <c r="L8" s="36">
        <v>235714.83</v>
      </c>
    </row>
    <row r="9" spans="1:12" ht="15.75">
      <c r="A9" s="19"/>
      <c r="B9" s="19" t="s">
        <v>68</v>
      </c>
      <c r="C9" s="21">
        <v>0</v>
      </c>
      <c r="D9" s="22">
        <v>0</v>
      </c>
      <c r="E9" s="48">
        <v>5</v>
      </c>
      <c r="F9" s="45">
        <v>1321</v>
      </c>
      <c r="G9" s="48">
        <v>5</v>
      </c>
      <c r="H9" s="45">
        <v>340.65</v>
      </c>
      <c r="I9" s="35">
        <v>356</v>
      </c>
      <c r="J9" s="36">
        <v>74830.44</v>
      </c>
      <c r="K9" s="35">
        <v>70</v>
      </c>
      <c r="L9" s="36">
        <v>19065.36</v>
      </c>
    </row>
    <row r="10" spans="1:12" ht="15.75">
      <c r="A10" s="19"/>
      <c r="B10" s="19" t="s">
        <v>69</v>
      </c>
      <c r="C10" s="21">
        <v>0</v>
      </c>
      <c r="D10" s="22">
        <v>0</v>
      </c>
      <c r="E10" s="48">
        <v>3</v>
      </c>
      <c r="F10" s="45">
        <v>792</v>
      </c>
      <c r="G10" s="48">
        <v>3</v>
      </c>
      <c r="H10" s="45">
        <v>204.24</v>
      </c>
      <c r="I10" s="35">
        <v>575</v>
      </c>
      <c r="J10" s="36">
        <v>112405.16</v>
      </c>
      <c r="K10" s="35">
        <v>84</v>
      </c>
      <c r="L10" s="36">
        <v>22929.96</v>
      </c>
    </row>
    <row r="11" spans="1:12" ht="15.75">
      <c r="A11" s="19" t="s">
        <v>66</v>
      </c>
      <c r="B11" s="19" t="s">
        <v>67</v>
      </c>
      <c r="C11" s="21">
        <v>0</v>
      </c>
      <c r="D11" s="22">
        <v>0</v>
      </c>
      <c r="E11" s="48">
        <v>4</v>
      </c>
      <c r="F11" s="45">
        <v>1272</v>
      </c>
      <c r="G11" s="48">
        <v>4</v>
      </c>
      <c r="H11" s="45">
        <v>328</v>
      </c>
      <c r="I11" s="35">
        <v>425</v>
      </c>
      <c r="J11" s="36">
        <v>93889.55</v>
      </c>
      <c r="K11" s="35">
        <v>87</v>
      </c>
      <c r="L11" s="36">
        <v>23960.52</v>
      </c>
    </row>
    <row r="12" spans="1:12" ht="15.75">
      <c r="A12" s="19" t="s">
        <v>45</v>
      </c>
      <c r="B12" s="19" t="s">
        <v>7</v>
      </c>
      <c r="C12" s="21">
        <v>0</v>
      </c>
      <c r="D12" s="22">
        <v>0</v>
      </c>
      <c r="E12" s="48">
        <v>1</v>
      </c>
      <c r="F12" s="45">
        <v>336</v>
      </c>
      <c r="G12" s="48">
        <v>1</v>
      </c>
      <c r="H12" s="45">
        <v>86.64</v>
      </c>
      <c r="I12" s="35">
        <v>240</v>
      </c>
      <c r="J12" s="36">
        <v>64848</v>
      </c>
      <c r="K12" s="35">
        <v>87</v>
      </c>
      <c r="L12" s="36">
        <v>23445.24</v>
      </c>
    </row>
    <row r="13" spans="1:12" ht="15.75">
      <c r="A13" s="19" t="s">
        <v>29</v>
      </c>
      <c r="B13" s="19" t="s">
        <v>30</v>
      </c>
      <c r="C13" s="21">
        <v>0</v>
      </c>
      <c r="D13" s="22">
        <v>0</v>
      </c>
      <c r="E13" s="48">
        <v>12</v>
      </c>
      <c r="F13" s="45">
        <v>2885</v>
      </c>
      <c r="G13" s="48">
        <v>12</v>
      </c>
      <c r="H13" s="45">
        <v>743.97</v>
      </c>
      <c r="I13" s="35">
        <v>1471</v>
      </c>
      <c r="J13" s="36">
        <v>313306.36</v>
      </c>
      <c r="K13" s="35">
        <v>324</v>
      </c>
      <c r="L13" s="36">
        <v>89641.54</v>
      </c>
    </row>
    <row r="14" spans="1:12" ht="15.75">
      <c r="A14" s="19"/>
      <c r="B14" s="19" t="s">
        <v>31</v>
      </c>
      <c r="C14" s="21">
        <v>0</v>
      </c>
      <c r="D14" s="22">
        <v>0</v>
      </c>
      <c r="E14" s="48">
        <v>0</v>
      </c>
      <c r="F14" s="45">
        <v>0</v>
      </c>
      <c r="G14" s="48">
        <v>0</v>
      </c>
      <c r="H14" s="45">
        <v>0</v>
      </c>
      <c r="I14" s="35">
        <v>61</v>
      </c>
      <c r="J14" s="36">
        <v>14448</v>
      </c>
      <c r="K14" s="35">
        <v>10</v>
      </c>
      <c r="L14" s="36">
        <v>2576.4</v>
      </c>
    </row>
    <row r="15" spans="1:12" ht="15.75">
      <c r="A15" s="19"/>
      <c r="B15" s="19" t="s">
        <v>32</v>
      </c>
      <c r="C15" s="21">
        <v>0</v>
      </c>
      <c r="D15" s="22">
        <v>0</v>
      </c>
      <c r="E15" s="48">
        <v>0</v>
      </c>
      <c r="F15" s="45">
        <v>0</v>
      </c>
      <c r="G15" s="48">
        <v>0</v>
      </c>
      <c r="H15" s="45">
        <v>0</v>
      </c>
      <c r="I15" s="35">
        <v>55</v>
      </c>
      <c r="J15" s="36">
        <v>12720</v>
      </c>
      <c r="K15" s="35">
        <v>6</v>
      </c>
      <c r="L15" s="36">
        <v>1545.84</v>
      </c>
    </row>
    <row r="16" spans="1:12" ht="15.75">
      <c r="A16" s="19" t="s">
        <v>8</v>
      </c>
      <c r="B16" s="19" t="s">
        <v>9</v>
      </c>
      <c r="C16" s="21">
        <v>0</v>
      </c>
      <c r="D16" s="22">
        <v>0</v>
      </c>
      <c r="E16" s="48">
        <v>7</v>
      </c>
      <c r="F16" s="45">
        <v>1778</v>
      </c>
      <c r="G16" s="48">
        <v>7</v>
      </c>
      <c r="H16" s="45">
        <v>458.5</v>
      </c>
      <c r="I16" s="35">
        <v>509</v>
      </c>
      <c r="J16" s="36">
        <v>117648</v>
      </c>
      <c r="K16" s="35">
        <v>196</v>
      </c>
      <c r="L16" s="36">
        <v>56405.98</v>
      </c>
    </row>
    <row r="17" spans="1:12" ht="15.75">
      <c r="A17" s="19"/>
      <c r="B17" s="19" t="s">
        <v>10</v>
      </c>
      <c r="C17" s="21">
        <v>0</v>
      </c>
      <c r="D17" s="22">
        <v>0</v>
      </c>
      <c r="E17" s="48">
        <v>3</v>
      </c>
      <c r="F17" s="45">
        <v>722</v>
      </c>
      <c r="G17" s="48">
        <v>4</v>
      </c>
      <c r="H17" s="45">
        <v>235.95</v>
      </c>
      <c r="I17" s="35">
        <v>297</v>
      </c>
      <c r="J17" s="36">
        <v>67836.37</v>
      </c>
      <c r="K17" s="35">
        <v>96</v>
      </c>
      <c r="L17" s="36">
        <v>27052.2</v>
      </c>
    </row>
    <row r="18" spans="1:12" ht="15.75">
      <c r="A18" s="19" t="s">
        <v>11</v>
      </c>
      <c r="B18" s="19" t="s">
        <v>12</v>
      </c>
      <c r="C18" s="21">
        <v>0</v>
      </c>
      <c r="D18" s="22">
        <v>0</v>
      </c>
      <c r="E18" s="48">
        <v>5</v>
      </c>
      <c r="F18" s="45">
        <v>1322</v>
      </c>
      <c r="G18" s="48">
        <v>5</v>
      </c>
      <c r="H18" s="45">
        <v>340.9</v>
      </c>
      <c r="I18" s="35">
        <v>223</v>
      </c>
      <c r="J18" s="36">
        <v>57264</v>
      </c>
      <c r="K18" s="35">
        <v>69</v>
      </c>
      <c r="L18" s="36">
        <v>19323</v>
      </c>
    </row>
    <row r="19" spans="1:12" ht="15.75">
      <c r="A19" s="19"/>
      <c r="B19" s="19" t="s">
        <v>13</v>
      </c>
      <c r="C19" s="21">
        <v>0</v>
      </c>
      <c r="D19" s="22">
        <v>0</v>
      </c>
      <c r="E19" s="48">
        <v>6</v>
      </c>
      <c r="F19" s="45">
        <v>1442</v>
      </c>
      <c r="G19" s="48">
        <v>6</v>
      </c>
      <c r="H19" s="45">
        <v>371.86</v>
      </c>
      <c r="I19" s="35">
        <v>98</v>
      </c>
      <c r="J19" s="36">
        <v>25604.13</v>
      </c>
      <c r="K19" s="35">
        <v>41</v>
      </c>
      <c r="L19" s="36">
        <v>11851.44</v>
      </c>
    </row>
    <row r="20" spans="1:12" ht="15.75">
      <c r="A20" s="19"/>
      <c r="B20" s="19" t="s">
        <v>14</v>
      </c>
      <c r="C20" s="21">
        <v>0</v>
      </c>
      <c r="D20" s="22">
        <v>0</v>
      </c>
      <c r="E20" s="48">
        <v>3</v>
      </c>
      <c r="F20" s="45">
        <v>936</v>
      </c>
      <c r="G20" s="48">
        <v>3</v>
      </c>
      <c r="H20" s="45">
        <v>241.36</v>
      </c>
      <c r="I20" s="35">
        <v>158</v>
      </c>
      <c r="J20" s="36">
        <v>45000.77</v>
      </c>
      <c r="K20" s="35">
        <v>83</v>
      </c>
      <c r="L20" s="36">
        <v>22929.96</v>
      </c>
    </row>
    <row r="21" spans="1:12" ht="15.75">
      <c r="A21" s="19" t="s">
        <v>15</v>
      </c>
      <c r="B21" s="19" t="s">
        <v>16</v>
      </c>
      <c r="C21" s="21">
        <v>0</v>
      </c>
      <c r="D21" s="22">
        <v>0</v>
      </c>
      <c r="E21" s="48">
        <v>5</v>
      </c>
      <c r="F21" s="45">
        <v>1393</v>
      </c>
      <c r="G21" s="48">
        <v>5</v>
      </c>
      <c r="H21" s="45">
        <v>359.21</v>
      </c>
      <c r="I21" s="35">
        <v>275</v>
      </c>
      <c r="J21" s="36">
        <v>74482.06</v>
      </c>
      <c r="K21" s="35">
        <v>125</v>
      </c>
      <c r="L21" s="36">
        <v>32977.92</v>
      </c>
    </row>
    <row r="22" spans="1:12" ht="15.75">
      <c r="A22" s="19" t="s">
        <v>17</v>
      </c>
      <c r="B22" s="19" t="s">
        <v>18</v>
      </c>
      <c r="C22" s="21">
        <v>0</v>
      </c>
      <c r="D22" s="22">
        <v>0</v>
      </c>
      <c r="E22" s="48">
        <v>6</v>
      </c>
      <c r="F22" s="45">
        <v>1371</v>
      </c>
      <c r="G22" s="48">
        <v>6</v>
      </c>
      <c r="H22" s="45">
        <v>353.55</v>
      </c>
      <c r="I22" s="35">
        <v>696</v>
      </c>
      <c r="J22" s="36">
        <v>146548.65</v>
      </c>
      <c r="K22" s="35">
        <v>105</v>
      </c>
      <c r="L22" s="36">
        <v>28598.04</v>
      </c>
    </row>
    <row r="23" spans="1:12" ht="15.75">
      <c r="A23" s="19"/>
      <c r="B23" s="19" t="s">
        <v>26</v>
      </c>
      <c r="C23" s="21">
        <v>0</v>
      </c>
      <c r="D23" s="22">
        <v>0</v>
      </c>
      <c r="E23" s="48">
        <v>1</v>
      </c>
      <c r="F23" s="45">
        <v>264</v>
      </c>
      <c r="G23" s="48">
        <v>1</v>
      </c>
      <c r="H23" s="45">
        <v>68.08</v>
      </c>
      <c r="I23" s="35">
        <v>105</v>
      </c>
      <c r="J23" s="36">
        <v>21168</v>
      </c>
      <c r="K23" s="35">
        <v>17</v>
      </c>
      <c r="L23" s="36">
        <v>4895.16</v>
      </c>
    </row>
    <row r="24" spans="1:12" ht="15.75">
      <c r="A24" s="19"/>
      <c r="B24" s="19" t="s">
        <v>47</v>
      </c>
      <c r="C24" s="21">
        <v>0</v>
      </c>
      <c r="D24" s="22">
        <v>0</v>
      </c>
      <c r="E24" s="48">
        <v>1</v>
      </c>
      <c r="F24" s="45">
        <v>336</v>
      </c>
      <c r="G24" s="48">
        <v>1</v>
      </c>
      <c r="H24" s="45">
        <v>86.64</v>
      </c>
      <c r="I24" s="35">
        <v>166</v>
      </c>
      <c r="J24" s="36">
        <v>32592</v>
      </c>
      <c r="K24" s="35">
        <v>23</v>
      </c>
      <c r="L24" s="36">
        <v>6183.36</v>
      </c>
    </row>
    <row r="25" spans="1:12" ht="15.75">
      <c r="A25" s="19" t="s">
        <v>19</v>
      </c>
      <c r="B25" s="19" t="s">
        <v>20</v>
      </c>
      <c r="C25" s="21">
        <v>0</v>
      </c>
      <c r="D25" s="22">
        <v>0</v>
      </c>
      <c r="E25" s="48">
        <v>1</v>
      </c>
      <c r="F25" s="45">
        <v>336</v>
      </c>
      <c r="G25" s="48">
        <v>1</v>
      </c>
      <c r="H25" s="45">
        <v>68.08</v>
      </c>
      <c r="I25" s="35">
        <v>277</v>
      </c>
      <c r="J25" s="36">
        <v>56751.48</v>
      </c>
      <c r="K25" s="35">
        <v>61</v>
      </c>
      <c r="L25" s="36">
        <v>16746.6</v>
      </c>
    </row>
    <row r="26" spans="1:12" ht="15.75">
      <c r="A26" s="19"/>
      <c r="B26" s="19" t="s">
        <v>48</v>
      </c>
      <c r="C26" s="21">
        <v>0</v>
      </c>
      <c r="D26" s="22">
        <v>0</v>
      </c>
      <c r="E26" s="48">
        <v>0</v>
      </c>
      <c r="F26" s="45">
        <v>0</v>
      </c>
      <c r="G26" s="48">
        <v>0</v>
      </c>
      <c r="H26" s="45">
        <v>0</v>
      </c>
      <c r="I26" s="35">
        <v>87</v>
      </c>
      <c r="J26" s="36">
        <v>17712</v>
      </c>
      <c r="K26" s="35">
        <v>28</v>
      </c>
      <c r="L26" s="36">
        <v>7729.2</v>
      </c>
    </row>
    <row r="27" spans="1:12" ht="15.75">
      <c r="A27" s="19" t="s">
        <v>35</v>
      </c>
      <c r="B27" s="19" t="s">
        <v>33</v>
      </c>
      <c r="C27" s="21">
        <v>0</v>
      </c>
      <c r="D27" s="22">
        <v>0</v>
      </c>
      <c r="E27" s="48">
        <v>2</v>
      </c>
      <c r="F27" s="45">
        <v>386</v>
      </c>
      <c r="G27" s="48">
        <v>2</v>
      </c>
      <c r="H27" s="45">
        <v>99.54</v>
      </c>
      <c r="I27" s="35">
        <v>809</v>
      </c>
      <c r="J27" s="36">
        <v>171600</v>
      </c>
      <c r="K27" s="35">
        <v>164</v>
      </c>
      <c r="L27" s="36">
        <v>45078.41</v>
      </c>
    </row>
    <row r="28" spans="1:12" ht="15.75">
      <c r="A28" s="19" t="s">
        <v>21</v>
      </c>
      <c r="B28" s="19" t="s">
        <v>22</v>
      </c>
      <c r="C28" s="21">
        <v>0</v>
      </c>
      <c r="D28" s="22">
        <v>0</v>
      </c>
      <c r="E28" s="48">
        <v>5</v>
      </c>
      <c r="F28" s="45">
        <v>1107</v>
      </c>
      <c r="G28" s="48">
        <v>7</v>
      </c>
      <c r="H28" s="45">
        <v>3210.87</v>
      </c>
      <c r="I28" s="35">
        <v>1704</v>
      </c>
      <c r="J28" s="36">
        <v>356770.07</v>
      </c>
      <c r="K28" s="35">
        <v>264</v>
      </c>
      <c r="L28" s="36">
        <v>78205.56</v>
      </c>
    </row>
    <row r="29" spans="1:12" ht="15.75">
      <c r="A29" s="19" t="s">
        <v>65</v>
      </c>
      <c r="B29" s="19" t="s">
        <v>70</v>
      </c>
      <c r="C29" s="21">
        <v>0</v>
      </c>
      <c r="D29" s="22">
        <v>0</v>
      </c>
      <c r="E29" s="48">
        <v>4</v>
      </c>
      <c r="F29" s="45">
        <v>1128</v>
      </c>
      <c r="G29" s="48">
        <v>4</v>
      </c>
      <c r="H29" s="45">
        <v>290.88</v>
      </c>
      <c r="I29" s="35">
        <v>254</v>
      </c>
      <c r="J29" s="36">
        <v>53088</v>
      </c>
      <c r="K29" s="35">
        <v>51</v>
      </c>
      <c r="L29" s="36">
        <v>13397.28</v>
      </c>
    </row>
    <row r="30" spans="1:12" ht="15.75">
      <c r="A30" s="19"/>
      <c r="B30" s="20" t="s">
        <v>71</v>
      </c>
      <c r="C30" s="21">
        <v>0</v>
      </c>
      <c r="D30" s="22">
        <v>0</v>
      </c>
      <c r="E30" s="48">
        <v>1</v>
      </c>
      <c r="F30" s="45">
        <v>193</v>
      </c>
      <c r="G30" s="48">
        <v>1</v>
      </c>
      <c r="H30" s="45">
        <v>49.77</v>
      </c>
      <c r="I30" s="35">
        <v>186</v>
      </c>
      <c r="J30" s="36">
        <v>40896</v>
      </c>
      <c r="K30" s="35">
        <v>38</v>
      </c>
      <c r="L30" s="36">
        <v>9790.32</v>
      </c>
    </row>
    <row r="31" spans="1:12" ht="15.75">
      <c r="A31" s="19" t="s">
        <v>23</v>
      </c>
      <c r="B31" s="19" t="s">
        <v>24</v>
      </c>
      <c r="C31" s="21">
        <v>0</v>
      </c>
      <c r="D31" s="22">
        <v>0</v>
      </c>
      <c r="E31" s="48">
        <v>1</v>
      </c>
      <c r="F31" s="45">
        <v>336</v>
      </c>
      <c r="G31" s="48">
        <v>1</v>
      </c>
      <c r="H31" s="45">
        <v>86.64</v>
      </c>
      <c r="I31" s="35">
        <v>498</v>
      </c>
      <c r="J31" s="36">
        <v>102628.64</v>
      </c>
      <c r="K31" s="35">
        <v>118</v>
      </c>
      <c r="L31" s="36">
        <v>31681.13</v>
      </c>
    </row>
    <row r="32" spans="1:12" ht="15.75" customHeight="1">
      <c r="A32" s="19"/>
      <c r="B32" s="19" t="s">
        <v>34</v>
      </c>
      <c r="C32" s="21">
        <v>0</v>
      </c>
      <c r="D32" s="22">
        <v>0</v>
      </c>
      <c r="E32" s="50">
        <v>0</v>
      </c>
      <c r="F32" s="51">
        <v>0</v>
      </c>
      <c r="G32" s="50">
        <v>0</v>
      </c>
      <c r="H32" s="51">
        <v>0</v>
      </c>
      <c r="I32" s="38">
        <v>51</v>
      </c>
      <c r="J32" s="39">
        <v>12960</v>
      </c>
      <c r="K32" s="38">
        <v>12</v>
      </c>
      <c r="L32" s="39">
        <v>3349.32</v>
      </c>
    </row>
    <row r="33" spans="1:12" ht="15.75">
      <c r="A33" s="93" t="s">
        <v>25</v>
      </c>
      <c r="B33" s="93"/>
      <c r="C33" s="9">
        <f aca="true" t="shared" si="0" ref="C33:L33">SUM(C8:C32)</f>
        <v>0</v>
      </c>
      <c r="D33" s="14">
        <f t="shared" si="0"/>
        <v>0</v>
      </c>
      <c r="E33" s="40">
        <f>SUM(E8:E32)</f>
        <v>116</v>
      </c>
      <c r="F33" s="34">
        <f>SUM(F8:F32)</f>
        <v>30410.58</v>
      </c>
      <c r="G33" s="40">
        <f t="shared" si="0"/>
        <v>119</v>
      </c>
      <c r="H33" s="34">
        <f t="shared" si="0"/>
        <v>10798.609999999999</v>
      </c>
      <c r="I33" s="40">
        <f>SUM(I8:I32)</f>
        <v>12085</v>
      </c>
      <c r="J33" s="34">
        <f>SUM(J8:J32)</f>
        <v>2634019.56</v>
      </c>
      <c r="K33" s="40">
        <f t="shared" si="0"/>
        <v>3005</v>
      </c>
      <c r="L33" s="34">
        <f t="shared" si="0"/>
        <v>835074.57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.5905511811023623" right="0" top="0" bottom="0" header="0.5118110236220472" footer="0.5118110236220472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N22" sqref="N22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16.5" thickBot="1"/>
    <row r="3" spans="1:11" ht="54">
      <c r="A3" s="23" t="s">
        <v>51</v>
      </c>
      <c r="B3" s="24" t="s">
        <v>52</v>
      </c>
      <c r="C3" s="25" t="s">
        <v>53</v>
      </c>
      <c r="D3" s="26" t="s">
        <v>54</v>
      </c>
      <c r="E3" s="121" t="s">
        <v>55</v>
      </c>
      <c r="F3" s="122"/>
      <c r="G3" s="27" t="s">
        <v>56</v>
      </c>
      <c r="H3" s="13"/>
      <c r="I3" s="13"/>
      <c r="J3" s="67" t="s">
        <v>57</v>
      </c>
      <c r="K3" s="28" t="s">
        <v>58</v>
      </c>
    </row>
    <row r="4" spans="1:11" ht="15.75">
      <c r="A4" s="111">
        <v>1</v>
      </c>
      <c r="B4" s="112">
        <v>4211</v>
      </c>
      <c r="C4" s="113" t="s">
        <v>41</v>
      </c>
      <c r="D4" s="69"/>
      <c r="E4" s="124">
        <f>'I '!C32</f>
        <v>5727</v>
      </c>
      <c r="F4" s="124">
        <f>'I '!D32</f>
        <v>11392</v>
      </c>
      <c r="G4" s="115">
        <f>'I '!E32</f>
        <v>693614.3500000001</v>
      </c>
      <c r="H4" s="70"/>
      <c r="I4" s="71"/>
      <c r="J4" s="108" t="s">
        <v>97</v>
      </c>
      <c r="K4" s="109" t="s">
        <v>96</v>
      </c>
    </row>
    <row r="5" spans="1:11" ht="15.75">
      <c r="A5" s="111"/>
      <c r="B5" s="112"/>
      <c r="C5" s="113"/>
      <c r="D5" s="72">
        <v>18567</v>
      </c>
      <c r="E5" s="108"/>
      <c r="F5" s="108"/>
      <c r="G5" s="115"/>
      <c r="H5" s="70"/>
      <c r="I5" s="71"/>
      <c r="J5" s="108"/>
      <c r="K5" s="110"/>
    </row>
    <row r="6" spans="1:11" ht="15.75">
      <c r="A6" s="111">
        <v>2</v>
      </c>
      <c r="B6" s="112">
        <v>4211</v>
      </c>
      <c r="C6" s="113" t="s">
        <v>86</v>
      </c>
      <c r="D6" s="72"/>
      <c r="E6" s="114">
        <f>'I '!F32</f>
        <v>67045</v>
      </c>
      <c r="F6" s="114">
        <f>'I '!G32</f>
        <v>119437</v>
      </c>
      <c r="G6" s="115">
        <f>'I '!H32</f>
        <v>3732938.1</v>
      </c>
      <c r="H6" s="70"/>
      <c r="I6" s="71"/>
      <c r="J6" s="108" t="s">
        <v>97</v>
      </c>
      <c r="K6" s="109" t="s">
        <v>96</v>
      </c>
    </row>
    <row r="7" spans="1:11" ht="15.75">
      <c r="A7" s="111"/>
      <c r="B7" s="112"/>
      <c r="C7" s="113"/>
      <c r="D7" s="72"/>
      <c r="E7" s="114"/>
      <c r="F7" s="114"/>
      <c r="G7" s="115"/>
      <c r="H7" s="70"/>
      <c r="I7" s="71"/>
      <c r="J7" s="108"/>
      <c r="K7" s="110"/>
    </row>
    <row r="8" spans="1:11" ht="15.75">
      <c r="A8" s="111">
        <v>3</v>
      </c>
      <c r="B8" s="112">
        <v>4213</v>
      </c>
      <c r="C8" s="113" t="s">
        <v>39</v>
      </c>
      <c r="D8" s="72"/>
      <c r="E8" s="116">
        <f>'I '!I32</f>
        <v>5655</v>
      </c>
      <c r="F8" s="116">
        <f>'I '!J32</f>
        <v>19098</v>
      </c>
      <c r="G8" s="119">
        <f>'I '!K32</f>
        <v>721587.68</v>
      </c>
      <c r="H8" s="70"/>
      <c r="I8" s="71"/>
      <c r="J8" s="108" t="s">
        <v>97</v>
      </c>
      <c r="K8" s="109" t="s">
        <v>96</v>
      </c>
    </row>
    <row r="9" spans="1:11" ht="15.75">
      <c r="A9" s="111"/>
      <c r="B9" s="112"/>
      <c r="C9" s="113"/>
      <c r="D9" s="72">
        <v>39030</v>
      </c>
      <c r="E9" s="116"/>
      <c r="F9" s="116"/>
      <c r="G9" s="119"/>
      <c r="H9" s="118"/>
      <c r="I9" s="71"/>
      <c r="J9" s="108"/>
      <c r="K9" s="110"/>
    </row>
    <row r="10" spans="1:11" ht="18">
      <c r="A10" s="29">
        <v>4</v>
      </c>
      <c r="B10" s="30">
        <v>4213</v>
      </c>
      <c r="C10" s="68" t="s">
        <v>59</v>
      </c>
      <c r="D10" s="72"/>
      <c r="E10" s="116">
        <f>' II'!L31</f>
        <v>62</v>
      </c>
      <c r="F10" s="116"/>
      <c r="G10" s="51">
        <f>' II'!M31</f>
        <v>30247.579999999998</v>
      </c>
      <c r="H10" s="118"/>
      <c r="I10" s="71"/>
      <c r="J10" s="73" t="s">
        <v>97</v>
      </c>
      <c r="K10" s="109" t="s">
        <v>96</v>
      </c>
    </row>
    <row r="11" spans="1:11" ht="31.5">
      <c r="A11" s="29">
        <v>5</v>
      </c>
      <c r="B11" s="30">
        <v>4215</v>
      </c>
      <c r="C11" s="68" t="s">
        <v>60</v>
      </c>
      <c r="D11" s="72"/>
      <c r="E11" s="116">
        <f>' II'!D31</f>
        <v>3320</v>
      </c>
      <c r="F11" s="116"/>
      <c r="G11" s="74">
        <f>' II'!F31</f>
        <v>806253.3700000001</v>
      </c>
      <c r="H11" s="118"/>
      <c r="I11" s="75"/>
      <c r="J11" s="73" t="s">
        <v>97</v>
      </c>
      <c r="K11" s="110"/>
    </row>
    <row r="12" spans="1:11" ht="31.5">
      <c r="A12" s="29">
        <v>6</v>
      </c>
      <c r="B12" s="30">
        <v>4215</v>
      </c>
      <c r="C12" s="68" t="s">
        <v>61</v>
      </c>
      <c r="D12" s="72"/>
      <c r="E12" s="116">
        <f>' II'!G31</f>
        <v>508</v>
      </c>
      <c r="F12" s="116"/>
      <c r="G12" s="74">
        <f>' II'!H31</f>
        <v>64748.80000000001</v>
      </c>
      <c r="H12" s="76"/>
      <c r="I12" s="75"/>
      <c r="J12" s="73" t="s">
        <v>97</v>
      </c>
      <c r="K12" s="109" t="s">
        <v>96</v>
      </c>
    </row>
    <row r="13" spans="1:14" ht="18">
      <c r="A13" s="29">
        <v>7</v>
      </c>
      <c r="B13" s="30">
        <v>4214</v>
      </c>
      <c r="C13" s="68" t="s">
        <v>62</v>
      </c>
      <c r="D13" s="72">
        <v>5836</v>
      </c>
      <c r="E13" s="116">
        <f>'III '!D33</f>
        <v>2143</v>
      </c>
      <c r="F13" s="116"/>
      <c r="G13" s="117">
        <f>'III '!E33</f>
        <v>222093.91999999995</v>
      </c>
      <c r="H13" s="117"/>
      <c r="I13" s="71"/>
      <c r="J13" s="73" t="s">
        <v>97</v>
      </c>
      <c r="K13" s="110"/>
      <c r="N13" s="66"/>
    </row>
    <row r="14" spans="1:14" ht="18">
      <c r="A14" s="29">
        <v>8</v>
      </c>
      <c r="B14" s="30">
        <v>4214</v>
      </c>
      <c r="C14" s="68" t="s">
        <v>63</v>
      </c>
      <c r="D14" s="72"/>
      <c r="E14" s="116">
        <f>'III '!F33</f>
        <v>770</v>
      </c>
      <c r="F14" s="116"/>
      <c r="G14" s="51">
        <f>'III '!G33</f>
        <v>801493.1900000001</v>
      </c>
      <c r="H14" s="70"/>
      <c r="I14" s="71"/>
      <c r="J14" s="73" t="s">
        <v>97</v>
      </c>
      <c r="K14" s="109" t="s">
        <v>96</v>
      </c>
      <c r="L14" s="17"/>
      <c r="N14" s="125"/>
    </row>
    <row r="15" spans="1:14" ht="47.25" hidden="1">
      <c r="A15" s="29">
        <v>9</v>
      </c>
      <c r="B15" s="30">
        <v>4214</v>
      </c>
      <c r="C15" s="68" t="s">
        <v>87</v>
      </c>
      <c r="D15" s="72"/>
      <c r="E15" s="126">
        <v>0</v>
      </c>
      <c r="F15" s="127"/>
      <c r="G15" s="51">
        <v>0</v>
      </c>
      <c r="H15" s="70"/>
      <c r="I15" s="71"/>
      <c r="J15" s="73" t="s">
        <v>90</v>
      </c>
      <c r="K15" s="110"/>
      <c r="L15" s="17"/>
      <c r="N15" s="125"/>
    </row>
    <row r="16" spans="1:14" ht="18">
      <c r="A16" s="29">
        <v>9</v>
      </c>
      <c r="B16" s="30">
        <v>4215</v>
      </c>
      <c r="C16" s="77" t="s">
        <v>64</v>
      </c>
      <c r="D16" s="78">
        <v>4545</v>
      </c>
      <c r="E16" s="116">
        <f>'I '!N32</f>
        <v>29593</v>
      </c>
      <c r="F16" s="116"/>
      <c r="G16" s="51">
        <f>'I '!O32</f>
        <v>2793978.180000001</v>
      </c>
      <c r="H16" s="118"/>
      <c r="I16" s="71"/>
      <c r="J16" s="73" t="s">
        <v>97</v>
      </c>
      <c r="K16" s="109" t="s">
        <v>96</v>
      </c>
      <c r="L16" s="18"/>
      <c r="N16" s="66"/>
    </row>
    <row r="17" spans="1:12" ht="18">
      <c r="A17" s="29">
        <v>10</v>
      </c>
      <c r="B17" s="30">
        <v>4215</v>
      </c>
      <c r="C17" s="68" t="s">
        <v>36</v>
      </c>
      <c r="D17" s="72">
        <v>1166</v>
      </c>
      <c r="E17" s="116">
        <f>'I '!L32</f>
        <v>3665</v>
      </c>
      <c r="F17" s="116"/>
      <c r="G17" s="51">
        <f>'I '!M32</f>
        <v>1110889.4700000004</v>
      </c>
      <c r="H17" s="123"/>
      <c r="I17" s="75"/>
      <c r="J17" s="73" t="s">
        <v>97</v>
      </c>
      <c r="K17" s="110"/>
      <c r="L17" s="17"/>
    </row>
    <row r="18" spans="1:15" ht="37.5" customHeight="1">
      <c r="A18" s="29">
        <v>11</v>
      </c>
      <c r="B18" s="30">
        <v>4215</v>
      </c>
      <c r="C18" s="79" t="s">
        <v>74</v>
      </c>
      <c r="D18" s="79"/>
      <c r="E18" s="116">
        <f>' IV '!K33</f>
        <v>3005</v>
      </c>
      <c r="F18" s="116"/>
      <c r="G18" s="51">
        <f>' IV '!L33</f>
        <v>835074.57</v>
      </c>
      <c r="H18" s="80"/>
      <c r="I18" s="75"/>
      <c r="J18" s="73" t="s">
        <v>97</v>
      </c>
      <c r="K18" s="109" t="s">
        <v>96</v>
      </c>
      <c r="O18" s="7"/>
    </row>
    <row r="19" spans="1:15" ht="37.5" customHeight="1">
      <c r="A19" s="29">
        <v>12</v>
      </c>
      <c r="B19" s="30">
        <v>4217</v>
      </c>
      <c r="C19" s="79" t="s">
        <v>75</v>
      </c>
      <c r="D19" s="79"/>
      <c r="E19" s="116">
        <f>'I '!P32</f>
        <v>454</v>
      </c>
      <c r="F19" s="116"/>
      <c r="G19" s="117">
        <f>'I '!Q32</f>
        <v>187414.53000000003</v>
      </c>
      <c r="H19" s="117"/>
      <c r="I19" s="75"/>
      <c r="J19" s="73" t="s">
        <v>97</v>
      </c>
      <c r="K19" s="110"/>
      <c r="O19" s="7"/>
    </row>
    <row r="20" spans="1:11" ht="36" customHeight="1" hidden="1">
      <c r="A20" s="29">
        <v>14</v>
      </c>
      <c r="B20" s="30">
        <v>4218</v>
      </c>
      <c r="C20" s="81" t="s">
        <v>73</v>
      </c>
      <c r="D20" s="79"/>
      <c r="E20" s="116">
        <f>' IV '!C33</f>
        <v>0</v>
      </c>
      <c r="F20" s="116"/>
      <c r="G20" s="51">
        <f>' IV '!D33</f>
        <v>0</v>
      </c>
      <c r="H20" s="80"/>
      <c r="I20" s="75"/>
      <c r="J20" s="73" t="s">
        <v>83</v>
      </c>
      <c r="K20" s="109" t="s">
        <v>96</v>
      </c>
    </row>
    <row r="21" spans="1:11" ht="31.5">
      <c r="A21" s="29">
        <v>13</v>
      </c>
      <c r="B21" s="31">
        <v>4218</v>
      </c>
      <c r="C21" s="82" t="s">
        <v>80</v>
      </c>
      <c r="D21" s="83"/>
      <c r="E21" s="128">
        <f>' IV '!E33</f>
        <v>116</v>
      </c>
      <c r="F21" s="128"/>
      <c r="G21" s="119">
        <f>' IV '!F33</f>
        <v>30410.58</v>
      </c>
      <c r="H21" s="119"/>
      <c r="I21" s="83"/>
      <c r="J21" s="73" t="s">
        <v>97</v>
      </c>
      <c r="K21" s="110"/>
    </row>
    <row r="22" spans="1:11" ht="31.5">
      <c r="A22" s="29">
        <v>14</v>
      </c>
      <c r="B22" s="31">
        <v>4218</v>
      </c>
      <c r="C22" s="84" t="s">
        <v>79</v>
      </c>
      <c r="D22" s="83"/>
      <c r="E22" s="128">
        <f>' IV '!G33</f>
        <v>119</v>
      </c>
      <c r="F22" s="128"/>
      <c r="G22" s="119">
        <f>' IV '!H33</f>
        <v>10798.609999999999</v>
      </c>
      <c r="H22" s="119"/>
      <c r="I22" s="83"/>
      <c r="J22" s="73" t="s">
        <v>97</v>
      </c>
      <c r="K22" s="109" t="s">
        <v>96</v>
      </c>
    </row>
    <row r="23" spans="1:11" ht="37.5" customHeight="1" thickBot="1">
      <c r="A23" s="42">
        <v>15</v>
      </c>
      <c r="B23" s="32">
        <v>4218</v>
      </c>
      <c r="C23" s="85" t="s">
        <v>81</v>
      </c>
      <c r="D23" s="86"/>
      <c r="E23" s="107">
        <f>' IV '!I33</f>
        <v>12085</v>
      </c>
      <c r="F23" s="107"/>
      <c r="G23" s="89">
        <f>' IV '!J33</f>
        <v>2634019.56</v>
      </c>
      <c r="H23" s="87"/>
      <c r="I23" s="86"/>
      <c r="J23" s="88" t="s">
        <v>97</v>
      </c>
      <c r="K23" s="110"/>
    </row>
    <row r="24" ht="15.75">
      <c r="G24" s="7"/>
    </row>
    <row r="26" ht="15.75">
      <c r="G26" s="7"/>
    </row>
    <row r="28" ht="15.75">
      <c r="G28" s="7"/>
    </row>
    <row r="31" ht="15.75">
      <c r="G31" s="7"/>
    </row>
  </sheetData>
  <sheetProtection/>
  <mergeCells count="54">
    <mergeCell ref="K12:K13"/>
    <mergeCell ref="K14:K15"/>
    <mergeCell ref="K16:K17"/>
    <mergeCell ref="K18:K19"/>
    <mergeCell ref="K20:K21"/>
    <mergeCell ref="K22:K23"/>
    <mergeCell ref="N14:N15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K10:K11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.7874015748031497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Snezana Rajkovic</cp:lastModifiedBy>
  <cp:lastPrinted>2024-02-21T08:03:25Z</cp:lastPrinted>
  <dcterms:created xsi:type="dcterms:W3CDTF">2004-03-12T09:29:14Z</dcterms:created>
  <dcterms:modified xsi:type="dcterms:W3CDTF">2024-02-21T09:24:06Z</dcterms:modified>
  <cp:category/>
  <cp:version/>
  <cp:contentType/>
  <cp:contentStatus/>
</cp:coreProperties>
</file>