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<sst xmlns="http://schemas.openxmlformats.org/spreadsheetml/2006/main" count="277" uniqueCount="95">
  <si>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</si>
  <si>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</si>
  <si>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</si>
  <si>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</si>
  <si>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</si>
  <si>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</si>
  <si>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</si>
  <si>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</si>
  <si>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</si>
  <si>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</si>
  <si>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</si>
  <si>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</si>
  <si>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</si>
  <si>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</si>
  <si>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</si>
  <si>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</si>
  <si>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</si>
  <si>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</si>
  <si>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</si>
  <si>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</si>
  <si>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</si>
  <si>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</si>
  <si>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</si>
  <si>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</si>
  <si>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</si>
  <si>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</si>
  <si>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</si>
  <si>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</si>
  <si>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</si>
  <si>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</si>
  <si>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</si>
  <si>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</si>
  <si>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</si>
  <si>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</si>
  <si>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</si>
  <si>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</si>
  <si>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</si>
  <si>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</si>
  <si>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</si>
  <si>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</si>
  <si>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</si>
  <si>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</si>
  <si>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</si>
  <si>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</si>
  <si>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</si>
  <si>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</si>
  <si>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</si>
  <si>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</si>
  <si>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</si>
  <si>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</si>
  <si>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</si>
  <si>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</si>
  <si>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</si>
  <si>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</si>
  <si>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</si>
  <si>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</si>
  <si>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</si>
  <si>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</si>
  <si>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</si>
  <si>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</si>
  <si>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</si>
  <si>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</si>
  <si>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</si>
  <si>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</si>
  <si>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</si>
  <si>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</si>
  <si>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</si>
  <si>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</si>
  <si>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</si>
  <si>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</si>
  <si>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</si>
  <si>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</si>
  <si>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</si>
  <si>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</si>
  <si>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</si>
  <si>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</si>
  <si>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</si>
  <si>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</si>
  <si>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</si>
  <si>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</si>
  <si>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</si>
  <si>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</si>
  <si>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</si>
  <si>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Dodatak za djecu 0-6 godina</t>
  </si>
  <si>
    <t>Dodatak za djecu 0-6</t>
  </si>
  <si>
    <t>Obeštećenje bivših korisnica naknade po osnovu rođenja  troje ili više djece</t>
  </si>
  <si>
    <t>Obeštećenje bivših korisnica naknade po osnovu rođenja troje ili više djece</t>
  </si>
  <si>
    <t>REKAPITULAR ZA  JUN 2022 .GODINE</t>
  </si>
  <si>
    <t>REKAPITULAR ZA JUN 2022.godine</t>
  </si>
  <si>
    <t>PREGLED BROJA KORISNIKA I ISPLAĆENIH SREDSTAVA  KORISNIKA MATERIJALNIH DAVANJA I USLUGA IZ OBLASTI SOCIJALNE I DJEČJE ZAŠTITE  ZA MJESEC JUN 2022.GODINE</t>
  </si>
  <si>
    <t>18.07..2022</t>
  </si>
  <si>
    <t>18.07.2022</t>
  </si>
  <si>
    <t>21-128/22-3670/6</t>
  </si>
  <si>
    <t>21-128/22-3702/6</t>
  </si>
  <si>
    <t xml:space="preserve">                        REKAPITULAR ZA JUN 2022.godine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</si>
</sst>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3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justify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justify"/>
    </xf>
    <xf numFmtId="0" fontId="13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 wrapText="1"/>
    </xf>
    <xf numFmtId="175" fontId="0" fillId="0" borderId="14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49" fontId="5" fillId="0" borderId="21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Font="1" applyBorder="1" applyAlignment="1">
      <alignment horizontal="center"/>
    </xf>
    <xf numFmtId="174" fontId="5" fillId="0" borderId="23" xfId="0" applyNumberFormat="1" applyFont="1" applyFill="1" applyBorder="1" applyAlignment="1">
      <alignment/>
    </xf>
    <xf numFmtId="175" fontId="5" fillId="0" borderId="2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3" fontId="5" fillId="33" borderId="10" xfId="45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4" fontId="12" fillId="0" borderId="14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Q32" sqref="Q3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4" t="s">
        <v>78</v>
      </c>
      <c r="B4" s="104"/>
      <c r="C4" s="104" t="s">
        <v>41</v>
      </c>
      <c r="D4" s="104"/>
      <c r="E4" s="104"/>
      <c r="F4" s="104" t="s">
        <v>83</v>
      </c>
      <c r="G4" s="104"/>
      <c r="H4" s="104"/>
      <c r="I4" s="104" t="s">
        <v>39</v>
      </c>
      <c r="J4" s="104"/>
      <c r="K4" s="104"/>
      <c r="L4" s="104" t="s">
        <v>36</v>
      </c>
      <c r="M4" s="104"/>
      <c r="N4" s="105" t="s">
        <v>40</v>
      </c>
      <c r="O4" s="105"/>
      <c r="P4" s="101" t="s">
        <v>77</v>
      </c>
      <c r="Q4" s="101"/>
    </row>
    <row r="5" spans="1:17" ht="45" customHeight="1">
      <c r="A5" s="104"/>
      <c r="B5" s="104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7" ht="15.75">
      <c r="A6" s="7" t="s">
        <v>5</v>
      </c>
      <c r="B6" s="7" t="s">
        <v>6</v>
      </c>
      <c r="C6" s="12">
        <v>1524</v>
      </c>
      <c r="D6" s="12">
        <v>3009</v>
      </c>
      <c r="E6" s="13">
        <v>143506.54</v>
      </c>
      <c r="F6" s="12">
        <v>9595</v>
      </c>
      <c r="G6" s="12">
        <v>12640</v>
      </c>
      <c r="H6" s="13">
        <v>388680</v>
      </c>
      <c r="I6" s="12">
        <v>1361</v>
      </c>
      <c r="J6" s="12">
        <v>4776</v>
      </c>
      <c r="K6" s="30">
        <v>140083.88</v>
      </c>
      <c r="L6" s="12">
        <v>795</v>
      </c>
      <c r="M6" s="13">
        <v>152628.89</v>
      </c>
      <c r="N6" s="12">
        <v>4424</v>
      </c>
      <c r="O6" s="13">
        <v>318380.35</v>
      </c>
      <c r="P6" s="12">
        <v>170</v>
      </c>
      <c r="Q6" s="13">
        <v>50081.5</v>
      </c>
    </row>
    <row r="7" spans="1:17" ht="15.75">
      <c r="A7" s="7"/>
      <c r="B7" s="7" t="s">
        <v>70</v>
      </c>
      <c r="C7" s="12">
        <v>97</v>
      </c>
      <c r="D7" s="12">
        <v>157</v>
      </c>
      <c r="E7" s="13">
        <v>8039.87</v>
      </c>
      <c r="F7" s="12">
        <v>741</v>
      </c>
      <c r="G7" s="12">
        <v>990</v>
      </c>
      <c r="H7" s="13">
        <v>30060</v>
      </c>
      <c r="I7" s="12">
        <v>56</v>
      </c>
      <c r="J7" s="12">
        <v>167</v>
      </c>
      <c r="K7" s="45">
        <v>6525.58</v>
      </c>
      <c r="L7" s="12">
        <v>72</v>
      </c>
      <c r="M7" s="13">
        <v>13512.06</v>
      </c>
      <c r="N7" s="12">
        <v>673</v>
      </c>
      <c r="O7" s="13">
        <v>47035.97</v>
      </c>
      <c r="P7" s="12">
        <v>18</v>
      </c>
      <c r="Q7" s="13">
        <v>5240.1</v>
      </c>
    </row>
    <row r="8" spans="1:17" ht="15.75">
      <c r="A8" s="7"/>
      <c r="B8" s="7" t="s">
        <v>71</v>
      </c>
      <c r="C8" s="12">
        <v>133</v>
      </c>
      <c r="D8" s="12">
        <v>313</v>
      </c>
      <c r="E8" s="13">
        <v>14522.62</v>
      </c>
      <c r="F8" s="12">
        <v>665</v>
      </c>
      <c r="G8" s="12">
        <v>927</v>
      </c>
      <c r="H8" s="13">
        <v>27810</v>
      </c>
      <c r="I8" s="12">
        <v>147</v>
      </c>
      <c r="J8" s="12">
        <v>530</v>
      </c>
      <c r="K8" s="30">
        <v>15687.66</v>
      </c>
      <c r="L8" s="12">
        <v>97</v>
      </c>
      <c r="M8" s="13">
        <v>18346.46</v>
      </c>
      <c r="N8" s="12">
        <v>434</v>
      </c>
      <c r="O8" s="13">
        <v>30332.26</v>
      </c>
      <c r="P8" s="12">
        <v>5</v>
      </c>
      <c r="Q8" s="13">
        <v>1358.73</v>
      </c>
    </row>
    <row r="9" spans="1:17" ht="15.75">
      <c r="A9" s="7" t="s">
        <v>68</v>
      </c>
      <c r="B9" s="7" t="s">
        <v>69</v>
      </c>
      <c r="C9" s="12">
        <v>111</v>
      </c>
      <c r="D9" s="12">
        <v>195</v>
      </c>
      <c r="E9" s="13">
        <v>9488.22</v>
      </c>
      <c r="F9" s="12">
        <v>713</v>
      </c>
      <c r="G9" s="12">
        <v>962</v>
      </c>
      <c r="H9" s="13">
        <v>28890</v>
      </c>
      <c r="I9" s="12">
        <v>86</v>
      </c>
      <c r="J9" s="12">
        <v>278</v>
      </c>
      <c r="K9" s="30">
        <v>8486.18</v>
      </c>
      <c r="L9" s="12">
        <v>76</v>
      </c>
      <c r="M9" s="13">
        <v>14134.58</v>
      </c>
      <c r="N9" s="12">
        <v>562</v>
      </c>
      <c r="O9" s="13">
        <v>39278.18</v>
      </c>
      <c r="P9" s="46">
        <v>14</v>
      </c>
      <c r="Q9" s="13">
        <v>4035.42</v>
      </c>
    </row>
    <row r="10" spans="1:17" ht="15.75">
      <c r="A10" s="7" t="s">
        <v>45</v>
      </c>
      <c r="B10" s="7" t="s">
        <v>46</v>
      </c>
      <c r="C10" s="12">
        <v>137</v>
      </c>
      <c r="D10" s="12">
        <v>237</v>
      </c>
      <c r="E10" s="13">
        <v>11246.8</v>
      </c>
      <c r="F10" s="12">
        <v>667</v>
      </c>
      <c r="G10" s="12">
        <v>855</v>
      </c>
      <c r="H10" s="13">
        <v>25710</v>
      </c>
      <c r="I10" s="12">
        <v>135</v>
      </c>
      <c r="J10" s="12">
        <v>384</v>
      </c>
      <c r="K10" s="30">
        <v>14211.57</v>
      </c>
      <c r="L10" s="46">
        <v>118</v>
      </c>
      <c r="M10" s="15">
        <v>21929.24</v>
      </c>
      <c r="N10" s="12">
        <v>773</v>
      </c>
      <c r="O10" s="15">
        <v>54024.97</v>
      </c>
      <c r="P10" s="46">
        <v>15</v>
      </c>
      <c r="Q10" s="15">
        <v>3873.59</v>
      </c>
    </row>
    <row r="11" spans="1:17" ht="15.75">
      <c r="A11" s="7" t="s">
        <v>29</v>
      </c>
      <c r="B11" s="7" t="s">
        <v>30</v>
      </c>
      <c r="C11" s="12">
        <v>767</v>
      </c>
      <c r="D11" s="12">
        <v>1498</v>
      </c>
      <c r="E11" s="13">
        <v>70171.16</v>
      </c>
      <c r="F11" s="12">
        <v>2733</v>
      </c>
      <c r="G11" s="12">
        <v>3646</v>
      </c>
      <c r="H11" s="13">
        <v>112920</v>
      </c>
      <c r="I11" s="12">
        <v>918</v>
      </c>
      <c r="J11" s="12">
        <v>2798</v>
      </c>
      <c r="K11" s="30">
        <v>86995.88</v>
      </c>
      <c r="L11" s="46">
        <v>332</v>
      </c>
      <c r="M11" s="13">
        <v>62903.94</v>
      </c>
      <c r="N11" s="12">
        <v>2271</v>
      </c>
      <c r="O11" s="13">
        <v>161980.11</v>
      </c>
      <c r="P11" s="46">
        <v>40</v>
      </c>
      <c r="Q11" s="13">
        <v>10610.23</v>
      </c>
    </row>
    <row r="12" spans="1:17" ht="15.75">
      <c r="A12" s="7"/>
      <c r="B12" s="7" t="s">
        <v>31</v>
      </c>
      <c r="C12" s="12">
        <v>17</v>
      </c>
      <c r="D12" s="12">
        <v>28</v>
      </c>
      <c r="E12" s="13">
        <v>1331.68</v>
      </c>
      <c r="F12" s="12">
        <v>70</v>
      </c>
      <c r="G12" s="12">
        <v>93</v>
      </c>
      <c r="H12" s="13">
        <v>2790</v>
      </c>
      <c r="I12" s="12">
        <v>29</v>
      </c>
      <c r="J12" s="12">
        <v>64</v>
      </c>
      <c r="K12" s="30">
        <v>2587.4</v>
      </c>
      <c r="L12" s="12">
        <v>12</v>
      </c>
      <c r="M12" s="13">
        <v>2286.96</v>
      </c>
      <c r="N12" s="12">
        <v>111</v>
      </c>
      <c r="O12" s="13">
        <v>7757.79</v>
      </c>
      <c r="P12" s="12">
        <v>1</v>
      </c>
      <c r="Q12" s="13">
        <v>325</v>
      </c>
    </row>
    <row r="13" spans="1:17" ht="15.75">
      <c r="A13" s="7"/>
      <c r="B13" s="7" t="s">
        <v>32</v>
      </c>
      <c r="C13" s="12">
        <v>14</v>
      </c>
      <c r="D13" s="12">
        <v>31</v>
      </c>
      <c r="E13" s="13">
        <v>1433.18</v>
      </c>
      <c r="F13" s="12">
        <v>35</v>
      </c>
      <c r="G13" s="93">
        <v>47</v>
      </c>
      <c r="H13" s="94">
        <v>1410</v>
      </c>
      <c r="I13" s="12">
        <v>23</v>
      </c>
      <c r="J13" s="12">
        <v>62</v>
      </c>
      <c r="K13" s="30">
        <v>2118.92</v>
      </c>
      <c r="L13" s="12">
        <v>8</v>
      </c>
      <c r="M13" s="13">
        <v>1524.64</v>
      </c>
      <c r="N13" s="12">
        <v>61</v>
      </c>
      <c r="O13" s="13">
        <v>4263.29</v>
      </c>
      <c r="P13" s="12">
        <v>3</v>
      </c>
      <c r="Q13" s="13">
        <v>437.5</v>
      </c>
    </row>
    <row r="14" spans="1:17" ht="15.75">
      <c r="A14" s="7" t="s">
        <v>8</v>
      </c>
      <c r="B14" s="7" t="s">
        <v>9</v>
      </c>
      <c r="C14" s="12">
        <v>334</v>
      </c>
      <c r="D14" s="12">
        <v>659</v>
      </c>
      <c r="E14" s="13">
        <v>31363.5</v>
      </c>
      <c r="F14" s="12">
        <v>1952</v>
      </c>
      <c r="G14" s="12">
        <v>2561</v>
      </c>
      <c r="H14" s="13">
        <v>77640</v>
      </c>
      <c r="I14" s="12">
        <v>292</v>
      </c>
      <c r="J14" s="12">
        <v>1043</v>
      </c>
      <c r="K14" s="30">
        <v>30294.94</v>
      </c>
      <c r="L14" s="12">
        <v>194</v>
      </c>
      <c r="M14" s="13">
        <v>41428.13</v>
      </c>
      <c r="N14" s="12">
        <v>992</v>
      </c>
      <c r="O14" s="13">
        <v>74609.38</v>
      </c>
      <c r="P14" s="12">
        <v>40</v>
      </c>
      <c r="Q14" s="13">
        <v>12307.17</v>
      </c>
    </row>
    <row r="15" spans="1:17" ht="15.75">
      <c r="A15" s="7"/>
      <c r="B15" s="7" t="s">
        <v>10</v>
      </c>
      <c r="C15" s="12">
        <v>148</v>
      </c>
      <c r="D15" s="12">
        <v>315</v>
      </c>
      <c r="E15" s="13">
        <v>14711.6</v>
      </c>
      <c r="F15" s="12">
        <v>926</v>
      </c>
      <c r="G15" s="12">
        <v>1198</v>
      </c>
      <c r="H15" s="13">
        <v>35940</v>
      </c>
      <c r="I15" s="12">
        <v>149</v>
      </c>
      <c r="J15" s="12">
        <v>496</v>
      </c>
      <c r="K15" s="30">
        <v>15007.33</v>
      </c>
      <c r="L15" s="12">
        <v>98</v>
      </c>
      <c r="M15" s="13">
        <v>18537.04</v>
      </c>
      <c r="N15" s="12">
        <v>499</v>
      </c>
      <c r="O15" s="13">
        <v>34875.11</v>
      </c>
      <c r="P15" s="12">
        <v>8</v>
      </c>
      <c r="Q15" s="13">
        <v>2487.5</v>
      </c>
    </row>
    <row r="16" spans="1:17" ht="15.75">
      <c r="A16" s="7" t="s">
        <v>11</v>
      </c>
      <c r="B16" s="7" t="s">
        <v>12</v>
      </c>
      <c r="C16" s="12">
        <v>50</v>
      </c>
      <c r="D16" s="12">
        <v>77</v>
      </c>
      <c r="E16" s="13">
        <v>4169.62</v>
      </c>
      <c r="F16" s="12">
        <v>1132</v>
      </c>
      <c r="G16" s="12">
        <v>1503</v>
      </c>
      <c r="H16" s="13">
        <v>45990</v>
      </c>
      <c r="I16" s="12">
        <v>33</v>
      </c>
      <c r="J16" s="12">
        <v>67</v>
      </c>
      <c r="K16" s="30">
        <v>2973.02</v>
      </c>
      <c r="L16" s="12">
        <v>75</v>
      </c>
      <c r="M16" s="13">
        <v>14153.7</v>
      </c>
      <c r="N16" s="12">
        <v>367</v>
      </c>
      <c r="O16" s="13">
        <v>25859.3</v>
      </c>
      <c r="P16" s="12">
        <v>2</v>
      </c>
      <c r="Q16" s="13">
        <v>650</v>
      </c>
    </row>
    <row r="17" spans="1:17" ht="15.75">
      <c r="A17" s="7"/>
      <c r="B17" s="7" t="s">
        <v>13</v>
      </c>
      <c r="C17" s="12">
        <v>52</v>
      </c>
      <c r="D17" s="12">
        <v>90</v>
      </c>
      <c r="E17" s="13">
        <v>4463.05</v>
      </c>
      <c r="F17" s="12">
        <v>870</v>
      </c>
      <c r="G17" s="12">
        <v>1143</v>
      </c>
      <c r="H17" s="13">
        <v>34350</v>
      </c>
      <c r="I17" s="12">
        <v>33</v>
      </c>
      <c r="J17" s="12">
        <v>99</v>
      </c>
      <c r="K17" s="30">
        <v>3167.95</v>
      </c>
      <c r="L17" s="12">
        <v>39</v>
      </c>
      <c r="M17" s="13">
        <v>7432.62</v>
      </c>
      <c r="N17" s="12">
        <v>254</v>
      </c>
      <c r="O17" s="13">
        <v>17752.06</v>
      </c>
      <c r="P17" s="12">
        <v>1</v>
      </c>
      <c r="Q17" s="13">
        <v>196.86</v>
      </c>
    </row>
    <row r="18" spans="1:17" ht="15.75">
      <c r="A18" s="7"/>
      <c r="B18" s="7" t="s">
        <v>14</v>
      </c>
      <c r="C18" s="12">
        <v>77</v>
      </c>
      <c r="D18" s="12">
        <v>103</v>
      </c>
      <c r="E18" s="13">
        <v>5403.86</v>
      </c>
      <c r="F18" s="12">
        <v>1478</v>
      </c>
      <c r="G18" s="12">
        <v>1912</v>
      </c>
      <c r="H18" s="13">
        <v>60150</v>
      </c>
      <c r="I18" s="12">
        <v>37</v>
      </c>
      <c r="J18" s="12">
        <v>97</v>
      </c>
      <c r="K18" s="30">
        <v>3479.99</v>
      </c>
      <c r="L18" s="12">
        <v>80</v>
      </c>
      <c r="M18" s="13">
        <v>15176.5</v>
      </c>
      <c r="N18" s="12">
        <v>275</v>
      </c>
      <c r="O18" s="13">
        <v>22493.29</v>
      </c>
      <c r="P18" s="12">
        <v>6</v>
      </c>
      <c r="Q18" s="13">
        <v>1862.5</v>
      </c>
    </row>
    <row r="19" spans="1:17" ht="15.75">
      <c r="A19" s="7" t="s">
        <v>15</v>
      </c>
      <c r="B19" s="7" t="s">
        <v>16</v>
      </c>
      <c r="C19" s="12">
        <v>70</v>
      </c>
      <c r="D19" s="12">
        <v>88</v>
      </c>
      <c r="E19" s="13">
        <v>4831.4</v>
      </c>
      <c r="F19" s="12">
        <v>1299</v>
      </c>
      <c r="G19" s="12">
        <v>1665</v>
      </c>
      <c r="H19" s="13">
        <v>49950</v>
      </c>
      <c r="I19" s="12">
        <v>25</v>
      </c>
      <c r="J19" s="12">
        <v>61</v>
      </c>
      <c r="K19" s="30">
        <v>2268.36</v>
      </c>
      <c r="L19" s="12">
        <v>123</v>
      </c>
      <c r="M19" s="13">
        <v>23441.34</v>
      </c>
      <c r="N19" s="12">
        <v>506</v>
      </c>
      <c r="O19" s="13">
        <v>35434.23</v>
      </c>
      <c r="P19" s="12">
        <v>8</v>
      </c>
      <c r="Q19" s="13">
        <v>2512.5</v>
      </c>
    </row>
    <row r="20" spans="1:17" ht="15.75">
      <c r="A20" s="7" t="s">
        <v>17</v>
      </c>
      <c r="B20" s="7" t="s">
        <v>18</v>
      </c>
      <c r="C20" s="12">
        <v>509</v>
      </c>
      <c r="D20" s="12">
        <v>1098</v>
      </c>
      <c r="E20" s="13">
        <v>50385.67</v>
      </c>
      <c r="F20" s="12">
        <v>952</v>
      </c>
      <c r="G20" s="12">
        <v>1235</v>
      </c>
      <c r="H20" s="13">
        <v>37320</v>
      </c>
      <c r="I20" s="12">
        <v>602</v>
      </c>
      <c r="J20" s="12">
        <v>2060</v>
      </c>
      <c r="K20" s="30">
        <v>59520.33</v>
      </c>
      <c r="L20" s="12">
        <v>123</v>
      </c>
      <c r="M20" s="13">
        <v>22952.04</v>
      </c>
      <c r="N20" s="12">
        <v>1340</v>
      </c>
      <c r="O20" s="13">
        <v>93862.27</v>
      </c>
      <c r="P20" s="12">
        <v>21</v>
      </c>
      <c r="Q20" s="13">
        <v>6225.73</v>
      </c>
    </row>
    <row r="21" spans="1:17" ht="15.75">
      <c r="A21" s="7"/>
      <c r="B21" s="7" t="s">
        <v>26</v>
      </c>
      <c r="C21" s="12">
        <v>61</v>
      </c>
      <c r="D21" s="12">
        <v>129</v>
      </c>
      <c r="E21" s="13">
        <v>5947.9</v>
      </c>
      <c r="F21" s="12">
        <v>154</v>
      </c>
      <c r="G21" s="12">
        <v>215</v>
      </c>
      <c r="H21" s="13">
        <v>6450</v>
      </c>
      <c r="I21" s="12">
        <v>63</v>
      </c>
      <c r="J21" s="12">
        <v>227</v>
      </c>
      <c r="K21" s="30">
        <v>6463.2</v>
      </c>
      <c r="L21" s="12">
        <v>22</v>
      </c>
      <c r="M21" s="13">
        <v>4052.96</v>
      </c>
      <c r="N21" s="12">
        <v>140</v>
      </c>
      <c r="O21" s="13">
        <v>9784.6</v>
      </c>
      <c r="P21" s="12">
        <v>2</v>
      </c>
      <c r="Q21" s="13">
        <v>612.5</v>
      </c>
    </row>
    <row r="22" spans="1:17" ht="15.75">
      <c r="A22" s="7"/>
      <c r="B22" s="7" t="s">
        <v>47</v>
      </c>
      <c r="C22" s="7">
        <v>162</v>
      </c>
      <c r="D22" s="7">
        <v>393</v>
      </c>
      <c r="E22" s="13">
        <v>17762.5</v>
      </c>
      <c r="F22" s="7">
        <v>109</v>
      </c>
      <c r="G22" s="7">
        <v>151</v>
      </c>
      <c r="H22" s="13">
        <v>4590</v>
      </c>
      <c r="I22" s="7">
        <v>195</v>
      </c>
      <c r="J22" s="7">
        <v>757</v>
      </c>
      <c r="K22" s="30">
        <v>21437.87</v>
      </c>
      <c r="L22" s="12">
        <v>27</v>
      </c>
      <c r="M22" s="13">
        <v>5526.82</v>
      </c>
      <c r="N22" s="12">
        <v>175</v>
      </c>
      <c r="O22" s="13">
        <v>12300.64</v>
      </c>
      <c r="P22" s="12">
        <v>8</v>
      </c>
      <c r="Q22" s="13">
        <v>2641.13</v>
      </c>
    </row>
    <row r="23" spans="1:17" ht="15.75">
      <c r="A23" s="7" t="s">
        <v>19</v>
      </c>
      <c r="B23" s="7" t="s">
        <v>20</v>
      </c>
      <c r="C23" s="12">
        <v>244</v>
      </c>
      <c r="D23" s="12">
        <v>590</v>
      </c>
      <c r="E23" s="13">
        <v>26638.26</v>
      </c>
      <c r="F23" s="12">
        <v>310</v>
      </c>
      <c r="G23" s="12">
        <v>456</v>
      </c>
      <c r="H23" s="13">
        <v>13680</v>
      </c>
      <c r="I23" s="12">
        <v>287</v>
      </c>
      <c r="J23" s="12">
        <v>1112</v>
      </c>
      <c r="K23" s="30">
        <v>30924.06</v>
      </c>
      <c r="L23" s="12">
        <v>58</v>
      </c>
      <c r="M23" s="13">
        <v>11053.64</v>
      </c>
      <c r="N23" s="12">
        <v>422</v>
      </c>
      <c r="O23" s="13">
        <v>29493.58</v>
      </c>
      <c r="P23" s="12">
        <v>11</v>
      </c>
      <c r="Q23" s="13">
        <v>3072.86</v>
      </c>
    </row>
    <row r="24" spans="1:17" ht="15.75">
      <c r="A24" s="7"/>
      <c r="B24" s="7" t="s">
        <v>48</v>
      </c>
      <c r="C24" s="12">
        <v>87</v>
      </c>
      <c r="D24" s="12">
        <v>184</v>
      </c>
      <c r="E24" s="13">
        <v>8319.54</v>
      </c>
      <c r="F24" s="12">
        <v>99</v>
      </c>
      <c r="G24" s="12">
        <v>140</v>
      </c>
      <c r="H24" s="13">
        <v>4200</v>
      </c>
      <c r="I24" s="12">
        <v>131</v>
      </c>
      <c r="J24" s="12">
        <v>393</v>
      </c>
      <c r="K24" s="30">
        <v>12918.53</v>
      </c>
      <c r="L24" s="12">
        <v>27</v>
      </c>
      <c r="M24" s="13">
        <v>5145.66</v>
      </c>
      <c r="N24" s="12">
        <v>129</v>
      </c>
      <c r="O24" s="13">
        <v>9015.81</v>
      </c>
      <c r="P24" s="12">
        <v>2</v>
      </c>
      <c r="Q24" s="13">
        <v>520</v>
      </c>
    </row>
    <row r="25" spans="1:17" ht="15.75">
      <c r="A25" s="7" t="s">
        <v>35</v>
      </c>
      <c r="B25" s="7" t="s">
        <v>33</v>
      </c>
      <c r="C25" s="12">
        <v>930</v>
      </c>
      <c r="D25" s="12">
        <v>2148</v>
      </c>
      <c r="E25" s="13">
        <v>96910.92</v>
      </c>
      <c r="F25" s="12">
        <v>865</v>
      </c>
      <c r="G25" s="12">
        <v>1201</v>
      </c>
      <c r="H25" s="13">
        <v>36090</v>
      </c>
      <c r="I25" s="12">
        <v>1105</v>
      </c>
      <c r="J25" s="12">
        <v>4254</v>
      </c>
      <c r="K25" s="30">
        <v>118609.98</v>
      </c>
      <c r="L25" s="12">
        <v>149</v>
      </c>
      <c r="M25" s="15">
        <v>28186.72</v>
      </c>
      <c r="N25" s="12">
        <v>1061</v>
      </c>
      <c r="O25" s="15">
        <v>74847.04</v>
      </c>
      <c r="P25" s="12">
        <v>13</v>
      </c>
      <c r="Q25" s="15">
        <v>4437.5</v>
      </c>
    </row>
    <row r="26" spans="1:17" ht="15.75">
      <c r="A26" s="7" t="s">
        <v>21</v>
      </c>
      <c r="B26" s="7" t="s">
        <v>22</v>
      </c>
      <c r="C26" s="12">
        <v>382</v>
      </c>
      <c r="D26" s="12">
        <v>784</v>
      </c>
      <c r="E26" s="13">
        <v>36964.92</v>
      </c>
      <c r="F26" s="12">
        <v>1775</v>
      </c>
      <c r="G26" s="12">
        <v>2352</v>
      </c>
      <c r="H26" s="13">
        <v>71040</v>
      </c>
      <c r="I26" s="12">
        <v>434</v>
      </c>
      <c r="J26" s="12">
        <v>1454</v>
      </c>
      <c r="K26" s="30">
        <v>43480.59</v>
      </c>
      <c r="L26" s="12">
        <v>284</v>
      </c>
      <c r="M26" s="13">
        <v>58186.53</v>
      </c>
      <c r="N26" s="12">
        <v>1716</v>
      </c>
      <c r="O26" s="13">
        <v>120280.69</v>
      </c>
      <c r="P26" s="12">
        <v>17</v>
      </c>
      <c r="Q26" s="13">
        <v>4946.87</v>
      </c>
    </row>
    <row r="27" spans="1:17" ht="15.75">
      <c r="A27" s="7" t="s">
        <v>67</v>
      </c>
      <c r="B27" s="7" t="s">
        <v>72</v>
      </c>
      <c r="C27" s="12">
        <v>67</v>
      </c>
      <c r="D27" s="12">
        <v>131</v>
      </c>
      <c r="E27" s="13">
        <v>6102.18</v>
      </c>
      <c r="F27" s="12">
        <v>231</v>
      </c>
      <c r="G27" s="12">
        <v>304</v>
      </c>
      <c r="H27" s="13">
        <v>9120</v>
      </c>
      <c r="I27" s="12">
        <v>88</v>
      </c>
      <c r="J27" s="12">
        <v>257</v>
      </c>
      <c r="K27" s="30">
        <v>8094.49</v>
      </c>
      <c r="L27" s="12">
        <v>49</v>
      </c>
      <c r="M27" s="13">
        <v>8919.02</v>
      </c>
      <c r="N27" s="12">
        <v>587</v>
      </c>
      <c r="O27" s="13">
        <v>41025.43</v>
      </c>
      <c r="P27" s="12">
        <v>6</v>
      </c>
      <c r="Q27" s="13">
        <v>1374.54</v>
      </c>
    </row>
    <row r="28" spans="1:17" ht="15.75">
      <c r="A28" s="7"/>
      <c r="B28" s="16" t="s">
        <v>73</v>
      </c>
      <c r="C28" s="12">
        <v>92</v>
      </c>
      <c r="D28" s="12">
        <v>184</v>
      </c>
      <c r="E28" s="13">
        <v>8566.6</v>
      </c>
      <c r="F28" s="12">
        <v>235</v>
      </c>
      <c r="G28" s="12">
        <v>320</v>
      </c>
      <c r="H28" s="13">
        <v>9600</v>
      </c>
      <c r="I28" s="12">
        <v>142</v>
      </c>
      <c r="J28" s="12">
        <v>368</v>
      </c>
      <c r="K28" s="30">
        <v>13233.06</v>
      </c>
      <c r="L28" s="12">
        <v>47</v>
      </c>
      <c r="M28" s="13">
        <v>8747.56</v>
      </c>
      <c r="N28" s="12">
        <v>282</v>
      </c>
      <c r="O28" s="13">
        <v>19708.98</v>
      </c>
      <c r="P28" s="12">
        <v>16</v>
      </c>
      <c r="Q28" s="13">
        <v>4979.79</v>
      </c>
    </row>
    <row r="29" spans="1:17" ht="15.75">
      <c r="A29" s="7" t="s">
        <v>23</v>
      </c>
      <c r="B29" s="7" t="s">
        <v>24</v>
      </c>
      <c r="C29" s="12">
        <v>202</v>
      </c>
      <c r="D29" s="12">
        <v>338</v>
      </c>
      <c r="E29" s="30">
        <v>15858.36</v>
      </c>
      <c r="F29" s="12">
        <v>791</v>
      </c>
      <c r="G29" s="12">
        <v>1011</v>
      </c>
      <c r="H29" s="30">
        <v>30390</v>
      </c>
      <c r="I29" s="12">
        <v>248</v>
      </c>
      <c r="J29" s="12">
        <v>640</v>
      </c>
      <c r="K29" s="30">
        <v>21363.34</v>
      </c>
      <c r="L29" s="12">
        <v>124</v>
      </c>
      <c r="M29" s="13">
        <v>23142.62</v>
      </c>
      <c r="N29" s="12">
        <v>1489</v>
      </c>
      <c r="O29" s="13">
        <v>104066.21</v>
      </c>
      <c r="P29" s="12">
        <v>5</v>
      </c>
      <c r="Q29" s="13">
        <v>1299.37</v>
      </c>
    </row>
    <row r="30" spans="1:17" ht="15.75">
      <c r="A30" s="7"/>
      <c r="B30" s="7" t="s">
        <v>34</v>
      </c>
      <c r="C30" s="12">
        <v>10</v>
      </c>
      <c r="D30" s="12">
        <v>12</v>
      </c>
      <c r="E30" s="13">
        <v>617.12</v>
      </c>
      <c r="F30" s="12">
        <v>130</v>
      </c>
      <c r="G30" s="12">
        <v>177</v>
      </c>
      <c r="H30" s="13">
        <v>5310</v>
      </c>
      <c r="I30" s="12">
        <v>29</v>
      </c>
      <c r="J30" s="12">
        <v>37</v>
      </c>
      <c r="K30" s="13">
        <v>2151.27</v>
      </c>
      <c r="L30" s="12">
        <v>12</v>
      </c>
      <c r="M30" s="13">
        <v>2217.06</v>
      </c>
      <c r="N30" s="12">
        <v>225</v>
      </c>
      <c r="O30" s="13">
        <v>15725.25</v>
      </c>
      <c r="P30" s="12">
        <v>1</v>
      </c>
      <c r="Q30" s="13">
        <v>196.86</v>
      </c>
    </row>
    <row r="31" spans="1:17" ht="15.75" customHeight="1" hidden="1">
      <c r="A31" s="102" t="s">
        <v>27</v>
      </c>
      <c r="B31" s="102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103" t="s">
        <v>25</v>
      </c>
      <c r="B32" s="103"/>
      <c r="C32" s="17">
        <f aca="true" t="shared" si="0" ref="C32:N32">SUM(C6:C30)</f>
        <v>6277</v>
      </c>
      <c r="D32" s="17">
        <f t="shared" si="0"/>
        <v>12791</v>
      </c>
      <c r="E32" s="18">
        <f t="shared" si="0"/>
        <v>598757.07</v>
      </c>
      <c r="F32" s="19">
        <f aca="true" t="shared" si="1" ref="F32:K32">SUM(F6:F30)</f>
        <v>28527</v>
      </c>
      <c r="G32" s="19">
        <f t="shared" si="1"/>
        <v>37704</v>
      </c>
      <c r="H32" s="18">
        <f t="shared" si="1"/>
        <v>1150080</v>
      </c>
      <c r="I32" s="17">
        <f t="shared" si="1"/>
        <v>6648</v>
      </c>
      <c r="J32" s="17">
        <f t="shared" si="1"/>
        <v>22481</v>
      </c>
      <c r="K32" s="18">
        <f t="shared" si="1"/>
        <v>672085.3800000001</v>
      </c>
      <c r="L32" s="17">
        <f t="shared" si="0"/>
        <v>3041</v>
      </c>
      <c r="M32" s="18">
        <f t="shared" si="0"/>
        <v>585566.7300000002</v>
      </c>
      <c r="N32" s="19">
        <f t="shared" si="0"/>
        <v>19768</v>
      </c>
      <c r="O32" s="18">
        <f>SUM(O6:O30)</f>
        <v>1404186.79</v>
      </c>
      <c r="P32" s="19">
        <f>SUM(P6:P30)</f>
        <v>433</v>
      </c>
      <c r="Q32" s="18">
        <f>SUM(Q6:Q30)</f>
        <v>126285.74999999997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rada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J31" sqref="J31:K31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00" t="s">
        <v>88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4" t="s">
        <v>78</v>
      </c>
      <c r="C4" s="104"/>
      <c r="D4" s="106" t="s">
        <v>49</v>
      </c>
      <c r="E4" s="106"/>
      <c r="F4" s="106"/>
      <c r="G4" s="107" t="s">
        <v>52</v>
      </c>
      <c r="H4" s="107"/>
      <c r="I4" s="108"/>
      <c r="J4" s="109" t="s">
        <v>37</v>
      </c>
      <c r="K4" s="108"/>
      <c r="L4" s="106" t="s">
        <v>42</v>
      </c>
      <c r="M4" s="106"/>
    </row>
    <row r="5" spans="2:13" ht="33" customHeight="1">
      <c r="B5" s="104"/>
      <c r="C5" s="104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43">
        <v>282</v>
      </c>
      <c r="E6" s="12">
        <v>1043</v>
      </c>
      <c r="F6" s="13">
        <v>41478.9</v>
      </c>
      <c r="G6" s="43">
        <v>222</v>
      </c>
      <c r="H6" s="12"/>
      <c r="I6" s="13">
        <v>20992.6</v>
      </c>
      <c r="J6" s="96">
        <v>133</v>
      </c>
      <c r="K6" s="97"/>
      <c r="L6" s="5">
        <v>6</v>
      </c>
      <c r="M6" s="50">
        <v>2506.21</v>
      </c>
    </row>
    <row r="7" spans="2:13" ht="15.75">
      <c r="B7" s="7"/>
      <c r="C7" s="7" t="s">
        <v>70</v>
      </c>
      <c r="D7" s="43">
        <v>19</v>
      </c>
      <c r="E7" s="43">
        <v>102</v>
      </c>
      <c r="F7" s="44">
        <v>3709.6</v>
      </c>
      <c r="G7" s="43">
        <v>25</v>
      </c>
      <c r="H7" s="43"/>
      <c r="I7" s="44">
        <v>2102.4</v>
      </c>
      <c r="J7" s="95">
        <v>12</v>
      </c>
      <c r="K7" s="97"/>
      <c r="L7" s="5">
        <v>3</v>
      </c>
      <c r="M7" s="50">
        <v>1048.59</v>
      </c>
    </row>
    <row r="8" spans="2:15" ht="15.75">
      <c r="B8" s="7"/>
      <c r="C8" s="7" t="s">
        <v>71</v>
      </c>
      <c r="D8" s="7">
        <v>4</v>
      </c>
      <c r="E8" s="7">
        <v>15</v>
      </c>
      <c r="F8" s="13">
        <v>838.4</v>
      </c>
      <c r="G8" s="7">
        <v>8</v>
      </c>
      <c r="H8" s="7"/>
      <c r="I8" s="13">
        <v>835.2</v>
      </c>
      <c r="J8" s="95">
        <v>13</v>
      </c>
      <c r="K8" s="97"/>
      <c r="L8" s="5">
        <v>4</v>
      </c>
      <c r="M8" s="49">
        <v>1398.12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27</v>
      </c>
      <c r="E9" s="7">
        <v>98</v>
      </c>
      <c r="F9" s="13">
        <v>3994.6</v>
      </c>
      <c r="G9" s="7">
        <v>17</v>
      </c>
      <c r="H9" s="7"/>
      <c r="I9" s="13">
        <v>3140.9</v>
      </c>
      <c r="J9" s="95">
        <v>22</v>
      </c>
      <c r="K9" s="97"/>
      <c r="L9" s="5">
        <v>0</v>
      </c>
      <c r="M9" s="50">
        <v>0</v>
      </c>
      <c r="O9" s="11"/>
    </row>
    <row r="10" spans="2:15" ht="15.75">
      <c r="B10" s="7" t="s">
        <v>45</v>
      </c>
      <c r="C10" s="7" t="s">
        <v>46</v>
      </c>
      <c r="D10" s="12">
        <v>37</v>
      </c>
      <c r="E10" s="12">
        <v>129</v>
      </c>
      <c r="F10" s="13">
        <v>6403.3</v>
      </c>
      <c r="G10" s="12">
        <v>12</v>
      </c>
      <c r="H10" s="12"/>
      <c r="I10" s="13">
        <v>1150</v>
      </c>
      <c r="J10" s="95">
        <v>36</v>
      </c>
      <c r="K10" s="97"/>
      <c r="L10" s="92">
        <v>0</v>
      </c>
      <c r="M10" s="63">
        <v>0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221</v>
      </c>
      <c r="E11" s="12">
        <v>1092</v>
      </c>
      <c r="F11" s="13">
        <v>42281.3</v>
      </c>
      <c r="G11" s="12">
        <v>22</v>
      </c>
      <c r="H11" s="12"/>
      <c r="I11" s="13">
        <v>3353.2</v>
      </c>
      <c r="J11" s="98">
        <v>88</v>
      </c>
      <c r="K11" s="97"/>
      <c r="L11" s="5">
        <v>7</v>
      </c>
      <c r="M11" s="50">
        <v>2532.91</v>
      </c>
    </row>
    <row r="12" spans="2:13" ht="15.75">
      <c r="B12" s="7"/>
      <c r="C12" s="7" t="s">
        <v>31</v>
      </c>
      <c r="D12" s="12">
        <v>3</v>
      </c>
      <c r="E12" s="12">
        <v>4</v>
      </c>
      <c r="F12" s="13">
        <v>146.4</v>
      </c>
      <c r="G12" s="12">
        <v>0</v>
      </c>
      <c r="H12" s="12"/>
      <c r="I12" s="13">
        <v>0</v>
      </c>
      <c r="J12" s="99">
        <v>8</v>
      </c>
      <c r="K12" s="97"/>
      <c r="L12" s="5">
        <v>0</v>
      </c>
      <c r="M12" s="50">
        <v>0</v>
      </c>
    </row>
    <row r="13" spans="2:15" ht="15.75">
      <c r="B13" s="7"/>
      <c r="C13" s="7" t="s">
        <v>32</v>
      </c>
      <c r="D13" s="12">
        <v>5</v>
      </c>
      <c r="E13" s="12">
        <v>23</v>
      </c>
      <c r="F13" s="13">
        <v>1413.6</v>
      </c>
      <c r="G13" s="12">
        <v>0</v>
      </c>
      <c r="H13" s="12"/>
      <c r="I13" s="13">
        <v>0</v>
      </c>
      <c r="J13" s="99">
        <v>2</v>
      </c>
      <c r="K13" s="97"/>
      <c r="L13" s="5">
        <v>0</v>
      </c>
      <c r="M13" s="50">
        <v>0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12">
        <v>69</v>
      </c>
      <c r="E14" s="12">
        <v>230</v>
      </c>
      <c r="F14" s="13">
        <v>12179.6</v>
      </c>
      <c r="G14" s="12">
        <v>14</v>
      </c>
      <c r="H14" s="12"/>
      <c r="I14" s="13">
        <v>3138</v>
      </c>
      <c r="J14" s="95">
        <v>139</v>
      </c>
      <c r="K14" s="97"/>
      <c r="L14" s="5">
        <v>2</v>
      </c>
      <c r="M14" s="50">
        <v>699.06</v>
      </c>
      <c r="O14" s="11"/>
      <c r="P14" s="11"/>
    </row>
    <row r="15" spans="2:15" ht="15.75">
      <c r="B15" s="7"/>
      <c r="C15" s="7" t="s">
        <v>10</v>
      </c>
      <c r="D15" s="12">
        <v>31</v>
      </c>
      <c r="E15" s="12">
        <v>104</v>
      </c>
      <c r="F15" s="13">
        <v>6090.84</v>
      </c>
      <c r="G15" s="12">
        <v>0</v>
      </c>
      <c r="H15" s="12"/>
      <c r="I15" s="13">
        <v>0</v>
      </c>
      <c r="J15" s="95">
        <v>71</v>
      </c>
      <c r="K15" s="97"/>
      <c r="L15" s="5">
        <v>5</v>
      </c>
      <c r="M15" s="50">
        <v>1747.65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20</v>
      </c>
      <c r="E16" s="12">
        <v>114</v>
      </c>
      <c r="F16" s="13">
        <v>3362</v>
      </c>
      <c r="G16" s="12">
        <v>11</v>
      </c>
      <c r="H16" s="12"/>
      <c r="I16" s="13">
        <v>3060</v>
      </c>
      <c r="J16" s="95">
        <v>84</v>
      </c>
      <c r="K16" s="97"/>
      <c r="L16" s="5">
        <v>1</v>
      </c>
      <c r="M16" s="50">
        <v>349.53</v>
      </c>
      <c r="O16" s="11"/>
    </row>
    <row r="17" spans="2:13" ht="15.75">
      <c r="B17" s="7"/>
      <c r="C17" s="7" t="s">
        <v>13</v>
      </c>
      <c r="D17" s="12">
        <v>32</v>
      </c>
      <c r="E17" s="12">
        <v>74</v>
      </c>
      <c r="F17" s="13">
        <v>3641.8</v>
      </c>
      <c r="G17" s="12">
        <v>10</v>
      </c>
      <c r="H17" s="12"/>
      <c r="I17" s="13">
        <v>1603</v>
      </c>
      <c r="J17" s="95">
        <v>58</v>
      </c>
      <c r="K17" s="97"/>
      <c r="L17" s="5">
        <v>0</v>
      </c>
      <c r="M17" s="50">
        <v>0</v>
      </c>
    </row>
    <row r="18" spans="2:15" ht="15.75">
      <c r="B18" s="7"/>
      <c r="C18" s="7" t="s">
        <v>14</v>
      </c>
      <c r="D18" s="12">
        <v>31</v>
      </c>
      <c r="E18" s="12">
        <v>76</v>
      </c>
      <c r="F18" s="13">
        <v>3108</v>
      </c>
      <c r="G18" s="12">
        <v>26</v>
      </c>
      <c r="H18" s="12"/>
      <c r="I18" s="13">
        <v>11363</v>
      </c>
      <c r="J18" s="95">
        <v>66</v>
      </c>
      <c r="K18" s="97"/>
      <c r="L18" s="5">
        <v>0</v>
      </c>
      <c r="M18" s="50">
        <v>0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49</v>
      </c>
      <c r="E19" s="12">
        <v>149</v>
      </c>
      <c r="F19" s="13">
        <v>6239.8</v>
      </c>
      <c r="G19" s="12">
        <v>22</v>
      </c>
      <c r="H19" s="12"/>
      <c r="I19" s="13">
        <v>1773</v>
      </c>
      <c r="J19" s="95">
        <v>115</v>
      </c>
      <c r="K19" s="97"/>
      <c r="L19" s="5">
        <v>2</v>
      </c>
      <c r="M19" s="50">
        <v>699.06</v>
      </c>
      <c r="O19" s="11" t="e">
        <f>#REF!</f>
        <v>#REF!</v>
      </c>
      <c r="U19" s="47"/>
    </row>
    <row r="20" spans="2:21" ht="15.75">
      <c r="B20" s="7" t="s">
        <v>17</v>
      </c>
      <c r="C20" s="7" t="s">
        <v>18</v>
      </c>
      <c r="D20" s="12">
        <v>231</v>
      </c>
      <c r="E20" s="12">
        <v>602</v>
      </c>
      <c r="F20" s="13">
        <v>31949.7</v>
      </c>
      <c r="G20" s="12">
        <v>3</v>
      </c>
      <c r="H20" s="12"/>
      <c r="I20" s="13">
        <v>396</v>
      </c>
      <c r="J20" s="95">
        <v>125</v>
      </c>
      <c r="K20" s="97"/>
      <c r="L20" s="5">
        <v>3</v>
      </c>
      <c r="M20" s="50">
        <v>1048.59</v>
      </c>
      <c r="U20" s="47"/>
    </row>
    <row r="21" spans="2:21" ht="15.75">
      <c r="B21" s="7"/>
      <c r="C21" s="7" t="s">
        <v>26</v>
      </c>
      <c r="D21" s="12">
        <v>8</v>
      </c>
      <c r="E21" s="12">
        <v>15</v>
      </c>
      <c r="F21" s="13">
        <v>799</v>
      </c>
      <c r="G21" s="12">
        <v>0</v>
      </c>
      <c r="H21" s="12"/>
      <c r="I21" s="13">
        <v>0</v>
      </c>
      <c r="J21" s="95">
        <v>20</v>
      </c>
      <c r="K21" s="97"/>
      <c r="L21" s="5">
        <v>1</v>
      </c>
      <c r="M21" s="50">
        <v>349.53</v>
      </c>
      <c r="U21" s="48"/>
    </row>
    <row r="22" spans="2:21" ht="15.75">
      <c r="B22" s="7"/>
      <c r="C22" s="7" t="s">
        <v>47</v>
      </c>
      <c r="D22" s="12">
        <v>20</v>
      </c>
      <c r="E22" s="12">
        <v>110</v>
      </c>
      <c r="F22" s="13">
        <v>5567.42</v>
      </c>
      <c r="G22" s="12">
        <v>1</v>
      </c>
      <c r="H22" s="12"/>
      <c r="I22" s="13">
        <v>136</v>
      </c>
      <c r="J22" s="95">
        <v>14</v>
      </c>
      <c r="K22" s="97"/>
      <c r="L22" s="92">
        <v>0</v>
      </c>
      <c r="M22" s="63">
        <v>0</v>
      </c>
      <c r="O22" s="11" t="e">
        <f>#REF!+#REF!+#REF!</f>
        <v>#REF!</v>
      </c>
      <c r="U22" s="47"/>
    </row>
    <row r="23" spans="2:15" ht="15.75">
      <c r="B23" s="7" t="s">
        <v>19</v>
      </c>
      <c r="C23" s="7" t="s">
        <v>20</v>
      </c>
      <c r="D23" s="12">
        <v>169</v>
      </c>
      <c r="E23" s="12">
        <v>333</v>
      </c>
      <c r="F23" s="13">
        <v>18310</v>
      </c>
      <c r="G23" s="12">
        <v>2</v>
      </c>
      <c r="H23" s="12"/>
      <c r="I23" s="13">
        <v>132</v>
      </c>
      <c r="J23" s="95">
        <v>60</v>
      </c>
      <c r="K23" s="97"/>
      <c r="L23" s="5">
        <v>2</v>
      </c>
      <c r="M23" s="50">
        <v>699.06</v>
      </c>
      <c r="O23" s="11" t="e">
        <f>#REF!</f>
        <v>#REF!</v>
      </c>
    </row>
    <row r="24" spans="2:13" ht="15.75">
      <c r="B24" s="7"/>
      <c r="C24" s="7" t="s">
        <v>48</v>
      </c>
      <c r="D24" s="12">
        <v>57</v>
      </c>
      <c r="E24" s="12">
        <v>105</v>
      </c>
      <c r="F24" s="13">
        <v>5371.1</v>
      </c>
      <c r="G24" s="12">
        <v>0</v>
      </c>
      <c r="H24" s="12"/>
      <c r="I24" s="13">
        <v>0</v>
      </c>
      <c r="J24" s="95">
        <v>0</v>
      </c>
      <c r="K24" s="97"/>
      <c r="L24" s="5">
        <v>0</v>
      </c>
      <c r="M24" s="50">
        <v>0</v>
      </c>
    </row>
    <row r="25" spans="2:13" ht="15.75">
      <c r="B25" s="7" t="s">
        <v>35</v>
      </c>
      <c r="C25" s="7" t="s">
        <v>33</v>
      </c>
      <c r="D25" s="12">
        <v>147</v>
      </c>
      <c r="E25" s="12">
        <v>814</v>
      </c>
      <c r="F25" s="13">
        <v>52798.4</v>
      </c>
      <c r="G25" s="12">
        <v>0</v>
      </c>
      <c r="H25" s="12"/>
      <c r="I25" s="13">
        <v>0</v>
      </c>
      <c r="J25" s="96">
        <v>113</v>
      </c>
      <c r="K25" s="97"/>
      <c r="L25" s="5">
        <v>0</v>
      </c>
      <c r="M25" s="50">
        <v>0</v>
      </c>
    </row>
    <row r="26" spans="2:13" ht="15.75">
      <c r="B26" s="7" t="s">
        <v>21</v>
      </c>
      <c r="C26" s="7" t="s">
        <v>22</v>
      </c>
      <c r="D26" s="12">
        <v>240</v>
      </c>
      <c r="E26" s="12">
        <v>994</v>
      </c>
      <c r="F26" s="13">
        <v>53971.9</v>
      </c>
      <c r="G26" s="12">
        <v>40</v>
      </c>
      <c r="H26" s="12"/>
      <c r="I26" s="13">
        <v>1824</v>
      </c>
      <c r="J26" s="96">
        <v>36</v>
      </c>
      <c r="K26" s="97"/>
      <c r="L26" s="5">
        <v>6</v>
      </c>
      <c r="M26" s="50">
        <v>2097.18</v>
      </c>
    </row>
    <row r="27" spans="2:13" ht="15.75">
      <c r="B27" s="7" t="s">
        <v>67</v>
      </c>
      <c r="C27" s="7" t="s">
        <v>72</v>
      </c>
      <c r="D27" s="12">
        <v>55</v>
      </c>
      <c r="E27" s="12">
        <v>170</v>
      </c>
      <c r="F27" s="13">
        <v>8622.5</v>
      </c>
      <c r="G27" s="12">
        <v>3</v>
      </c>
      <c r="H27" s="12"/>
      <c r="I27" s="13">
        <v>267</v>
      </c>
      <c r="J27" s="95">
        <v>27</v>
      </c>
      <c r="K27" s="97"/>
      <c r="L27" s="92">
        <v>0</v>
      </c>
      <c r="M27" s="63">
        <v>0</v>
      </c>
    </row>
    <row r="28" spans="2:15" ht="15.75">
      <c r="B28" s="7"/>
      <c r="C28" s="16" t="s">
        <v>73</v>
      </c>
      <c r="D28" s="12">
        <v>23</v>
      </c>
      <c r="E28" s="12">
        <v>70</v>
      </c>
      <c r="F28" s="13">
        <v>2642.2</v>
      </c>
      <c r="G28" s="12">
        <v>4</v>
      </c>
      <c r="H28" s="12"/>
      <c r="I28" s="13">
        <v>477.4</v>
      </c>
      <c r="J28" s="95">
        <v>22</v>
      </c>
      <c r="K28" s="97"/>
      <c r="L28" s="5">
        <v>1</v>
      </c>
      <c r="M28" s="50">
        <v>349.53</v>
      </c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237</v>
      </c>
      <c r="E29" s="12">
        <v>1113</v>
      </c>
      <c r="F29" s="13">
        <v>51982</v>
      </c>
      <c r="G29" s="12">
        <v>41</v>
      </c>
      <c r="H29" s="12"/>
      <c r="I29" s="13">
        <v>2970.8</v>
      </c>
      <c r="J29" s="95">
        <v>102</v>
      </c>
      <c r="K29" s="97"/>
      <c r="L29" s="5">
        <v>4</v>
      </c>
      <c r="M29" s="50">
        <v>1628.12</v>
      </c>
    </row>
    <row r="30" spans="2:13" ht="15.75">
      <c r="B30" s="7"/>
      <c r="C30" s="7" t="s">
        <v>34</v>
      </c>
      <c r="D30" s="31">
        <v>27</v>
      </c>
      <c r="E30" s="31">
        <v>75</v>
      </c>
      <c r="F30" s="30">
        <v>2678</v>
      </c>
      <c r="G30" s="31">
        <v>0</v>
      </c>
      <c r="H30" s="31"/>
      <c r="I30" s="30">
        <v>0</v>
      </c>
      <c r="J30" s="95">
        <v>43</v>
      </c>
      <c r="K30" s="97"/>
      <c r="L30" s="5">
        <v>2</v>
      </c>
      <c r="M30" s="50">
        <v>769.06</v>
      </c>
    </row>
    <row r="31" spans="2:13" ht="15.75">
      <c r="B31" s="103" t="s">
        <v>25</v>
      </c>
      <c r="C31" s="103"/>
      <c r="D31" s="19">
        <f>SUM(D6:D30)</f>
        <v>2044</v>
      </c>
      <c r="E31" s="19">
        <f>SUM(E6:E30)</f>
        <v>7654</v>
      </c>
      <c r="F31" s="20">
        <f>SUM(F6:F30)</f>
        <v>369580.36000000004</v>
      </c>
      <c r="G31" s="21">
        <f>SUM(G6:G30)</f>
        <v>483</v>
      </c>
      <c r="H31" s="21"/>
      <c r="I31" s="20">
        <f>SUM(I6:I30)</f>
        <v>58714.50000000001</v>
      </c>
      <c r="J31" s="64">
        <f>SUM(J6:J30)</f>
        <v>1409</v>
      </c>
      <c r="K31" s="65">
        <f>SUM(K6:K30)</f>
        <v>0</v>
      </c>
      <c r="L31" s="29">
        <f>SUM(L6:L30)</f>
        <v>49</v>
      </c>
      <c r="M31" s="18">
        <f>SUM(M6:M30)</f>
        <v>17922.2</v>
      </c>
    </row>
    <row r="33" ht="15.75">
      <c r="M33" s="51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Narrow,Italic"Ministarstvo rada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G15" sqref="G15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00" t="s">
        <v>94</v>
      </c>
      <c r="C2" s="100"/>
      <c r="D2" s="100"/>
      <c r="E2" s="100"/>
      <c r="F2" s="100"/>
      <c r="G2" s="100"/>
    </row>
    <row r="3" ht="10.5" customHeight="1" hidden="1" thickBot="1"/>
    <row r="5" spans="2:7" ht="13.5" customHeight="1">
      <c r="B5" s="104" t="s">
        <v>78</v>
      </c>
      <c r="C5" s="104"/>
      <c r="D5" s="104" t="s">
        <v>44</v>
      </c>
      <c r="E5" s="104"/>
      <c r="F5" s="106" t="s">
        <v>43</v>
      </c>
      <c r="G5" s="106"/>
    </row>
    <row r="6" spans="2:7" ht="45.75" customHeight="1">
      <c r="B6" s="104"/>
      <c r="C6" s="104"/>
      <c r="D6" s="104"/>
      <c r="E6" s="104"/>
      <c r="F6" s="106"/>
      <c r="G6" s="106"/>
    </row>
    <row r="7" spans="2:7" ht="17.25" customHeight="1">
      <c r="B7" s="104"/>
      <c r="C7" s="104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707</v>
      </c>
      <c r="E8" s="13">
        <v>57656.71</v>
      </c>
      <c r="F8" s="12">
        <v>163</v>
      </c>
      <c r="G8" s="13">
        <v>22129.59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56</v>
      </c>
      <c r="E9" s="13">
        <v>4476.77</v>
      </c>
      <c r="F9" s="12">
        <v>14</v>
      </c>
      <c r="G9" s="13">
        <v>1632.82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38"/>
      <c r="C10" s="7" t="s">
        <v>71</v>
      </c>
      <c r="D10" s="12">
        <v>100</v>
      </c>
      <c r="E10" s="13">
        <v>7895.97</v>
      </c>
      <c r="F10" s="12">
        <v>11</v>
      </c>
      <c r="G10" s="13">
        <v>1282.93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76</v>
      </c>
      <c r="E11" s="13">
        <v>6253.87</v>
      </c>
      <c r="F11" s="7">
        <v>18</v>
      </c>
      <c r="G11" s="13">
        <v>2215.97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61</v>
      </c>
      <c r="E12" s="13">
        <v>4895.6</v>
      </c>
      <c r="F12" s="12">
        <v>10</v>
      </c>
      <c r="G12" s="13">
        <v>1396.48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300</v>
      </c>
      <c r="E13" s="13">
        <v>24737.97</v>
      </c>
      <c r="F13" s="12">
        <v>32</v>
      </c>
      <c r="G13" s="13">
        <v>4128.75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12</v>
      </c>
      <c r="E14" s="13">
        <v>960.71</v>
      </c>
      <c r="F14" s="12">
        <v>0</v>
      </c>
      <c r="G14" s="13">
        <v>0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2</v>
      </c>
      <c r="E15" s="13">
        <v>169.04</v>
      </c>
      <c r="F15" s="12">
        <v>1</v>
      </c>
      <c r="G15" s="13">
        <v>116.63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207</v>
      </c>
      <c r="E16" s="13">
        <v>17171.99</v>
      </c>
      <c r="F16" s="12">
        <v>36</v>
      </c>
      <c r="G16" s="13">
        <v>4452.21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120</v>
      </c>
      <c r="E17" s="13">
        <v>10067.86</v>
      </c>
      <c r="F17" s="12">
        <v>13</v>
      </c>
      <c r="G17" s="13">
        <v>1516.19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73</v>
      </c>
      <c r="E18" s="13">
        <v>5989.66</v>
      </c>
      <c r="F18" s="12">
        <v>9</v>
      </c>
      <c r="G18" s="13">
        <v>1049.67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48</v>
      </c>
      <c r="E19" s="13">
        <v>3698.53</v>
      </c>
      <c r="F19" s="12">
        <v>13</v>
      </c>
      <c r="G19" s="13">
        <v>1632.82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68</v>
      </c>
      <c r="E20" s="13">
        <v>5687.94</v>
      </c>
      <c r="F20" s="12">
        <v>20</v>
      </c>
      <c r="G20" s="13">
        <v>3366.61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82</v>
      </c>
      <c r="E21" s="13">
        <v>7104.23</v>
      </c>
      <c r="F21" s="12">
        <v>15</v>
      </c>
      <c r="G21" s="13">
        <v>1749.45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137</v>
      </c>
      <c r="E22" s="13">
        <v>11124.17</v>
      </c>
      <c r="F22" s="12">
        <v>25</v>
      </c>
      <c r="G22" s="13">
        <v>3009.15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28</v>
      </c>
      <c r="E23" s="13">
        <v>2096.09</v>
      </c>
      <c r="F23" s="12">
        <v>4</v>
      </c>
      <c r="G23" s="13">
        <v>466.52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34</v>
      </c>
      <c r="E24" s="13">
        <v>2827.68</v>
      </c>
      <c r="F24" s="12">
        <v>8</v>
      </c>
      <c r="G24" s="13">
        <v>1003.09</v>
      </c>
      <c r="H24" s="40" t="e">
        <f>#REF!+#REF!</f>
        <v>#REF!</v>
      </c>
      <c r="I24" s="40"/>
      <c r="J24" s="41" t="e">
        <f>D24+#REF!</f>
        <v>#REF!</v>
      </c>
      <c r="K24" s="40"/>
      <c r="L24" s="40"/>
      <c r="M24" s="40"/>
      <c r="N24" s="40"/>
      <c r="O24" s="40"/>
      <c r="P24" s="40"/>
      <c r="Q24" s="40"/>
      <c r="R24" s="42"/>
      <c r="S24" s="40"/>
      <c r="T24" s="40"/>
      <c r="U24" s="39"/>
      <c r="V24" s="39" t="e">
        <f>#REF!+#REF!+#REF!</f>
        <v>#REF!</v>
      </c>
      <c r="W24" s="39" t="e">
        <f>#REF!+#REF!+#REF!+#REF!+#REF!+#REF!+#REF!+#REF!+#REF!</f>
        <v>#REF!</v>
      </c>
      <c r="X24" s="40"/>
      <c r="Y24" s="40"/>
    </row>
    <row r="25" spans="2:23" ht="15.75">
      <c r="B25" s="7" t="s">
        <v>19</v>
      </c>
      <c r="C25" s="7" t="s">
        <v>20</v>
      </c>
      <c r="D25" s="12">
        <v>97</v>
      </c>
      <c r="E25" s="13">
        <v>7868.46</v>
      </c>
      <c r="F25" s="12">
        <v>6</v>
      </c>
      <c r="G25" s="13">
        <v>723.13</v>
      </c>
      <c r="H25" t="e">
        <f>#REF!+#REF!</f>
        <v>#REF!</v>
      </c>
      <c r="I25">
        <v>0</v>
      </c>
      <c r="J25" s="2">
        <f>D25+E25</f>
        <v>7965.46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28</v>
      </c>
      <c r="E26" s="13">
        <v>2420.82</v>
      </c>
      <c r="F26" s="12">
        <v>5</v>
      </c>
      <c r="G26" s="13">
        <v>606.5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196</v>
      </c>
      <c r="E27" s="13">
        <v>16079.98</v>
      </c>
      <c r="F27" s="12">
        <v>22</v>
      </c>
      <c r="G27" s="13">
        <v>2752.54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220</v>
      </c>
      <c r="E28" s="15">
        <v>18138.73</v>
      </c>
      <c r="F28" s="12">
        <v>42</v>
      </c>
      <c r="G28" s="15">
        <v>5015.09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19</v>
      </c>
      <c r="E29" s="13">
        <v>1445.1</v>
      </c>
      <c r="F29" s="12">
        <v>2</v>
      </c>
      <c r="G29" s="13">
        <v>233.26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28</v>
      </c>
      <c r="E30" s="13">
        <v>2070.73</v>
      </c>
      <c r="F30" s="12">
        <v>3</v>
      </c>
      <c r="G30" s="13">
        <v>349.89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87</v>
      </c>
      <c r="E31" s="13">
        <v>7295.81</v>
      </c>
      <c r="F31" s="12">
        <v>9</v>
      </c>
      <c r="G31" s="13">
        <v>1049.67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13</v>
      </c>
      <c r="E32" s="13">
        <v>1008.6</v>
      </c>
      <c r="F32" s="12">
        <v>0</v>
      </c>
      <c r="G32" s="13">
        <v>0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103" t="s">
        <v>25</v>
      </c>
      <c r="C33" s="103"/>
      <c r="D33" s="21">
        <f>SUM(D8:D32)</f>
        <v>2799</v>
      </c>
      <c r="E33" s="36">
        <f aca="true" t="shared" si="0" ref="E33:S33">SUM(E8:E32)</f>
        <v>229143.02000000005</v>
      </c>
      <c r="F33" s="21">
        <f t="shared" si="0"/>
        <v>481</v>
      </c>
      <c r="G33" s="36">
        <f t="shared" si="0"/>
        <v>61878.959999999985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rada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J27" sqref="J27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customWidth="1"/>
    <col min="4" max="4" width="12.5" style="0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8.25" customHeight="1"/>
    <row r="4" ht="7.5" customHeight="1"/>
    <row r="5" spans="1:12" ht="13.5" customHeight="1">
      <c r="A5" s="104" t="s">
        <v>78</v>
      </c>
      <c r="B5" s="104"/>
      <c r="C5" s="106" t="s">
        <v>75</v>
      </c>
      <c r="D5" s="106"/>
      <c r="E5" s="110" t="s">
        <v>79</v>
      </c>
      <c r="F5" s="111"/>
      <c r="G5" s="110" t="s">
        <v>80</v>
      </c>
      <c r="H5" s="111"/>
      <c r="I5" s="110" t="s">
        <v>86</v>
      </c>
      <c r="J5" s="111"/>
      <c r="K5" s="110" t="s">
        <v>76</v>
      </c>
      <c r="L5" s="111"/>
    </row>
    <row r="6" spans="1:12" ht="45.75" customHeight="1">
      <c r="A6" s="104"/>
      <c r="B6" s="104"/>
      <c r="C6" s="106"/>
      <c r="D6" s="106"/>
      <c r="E6" s="112"/>
      <c r="F6" s="113"/>
      <c r="G6" s="112"/>
      <c r="H6" s="113"/>
      <c r="I6" s="112"/>
      <c r="J6" s="113"/>
      <c r="K6" s="112"/>
      <c r="L6" s="113"/>
    </row>
    <row r="7" spans="1:12" ht="17.25" customHeight="1">
      <c r="A7" s="104"/>
      <c r="B7" s="104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57" t="s">
        <v>5</v>
      </c>
      <c r="B8" s="57" t="s">
        <v>6</v>
      </c>
      <c r="C8" s="61">
        <v>0</v>
      </c>
      <c r="D8" s="62">
        <v>0</v>
      </c>
      <c r="E8" s="12">
        <v>91</v>
      </c>
      <c r="F8" s="13">
        <v>24729.1</v>
      </c>
      <c r="G8" s="12">
        <v>92</v>
      </c>
      <c r="H8" s="13">
        <v>6381.38</v>
      </c>
      <c r="I8" s="12">
        <v>3429</v>
      </c>
      <c r="J8" s="13">
        <v>848881.7</v>
      </c>
      <c r="K8" s="12">
        <v>684</v>
      </c>
      <c r="L8" s="13">
        <v>154180.8</v>
      </c>
    </row>
    <row r="9" spans="1:12" ht="15.75">
      <c r="A9" s="57"/>
      <c r="B9" s="57" t="s">
        <v>70</v>
      </c>
      <c r="C9" s="61">
        <v>0</v>
      </c>
      <c r="D9" s="62">
        <v>0</v>
      </c>
      <c r="E9" s="12">
        <v>9</v>
      </c>
      <c r="F9" s="13">
        <v>2521</v>
      </c>
      <c r="G9" s="12">
        <v>9</v>
      </c>
      <c r="H9" s="13">
        <v>650.09</v>
      </c>
      <c r="I9" s="12">
        <v>424</v>
      </c>
      <c r="J9" s="13">
        <v>96672</v>
      </c>
      <c r="K9" s="12">
        <v>62</v>
      </c>
      <c r="L9" s="13">
        <v>13828.8</v>
      </c>
    </row>
    <row r="10" spans="1:12" ht="15.75">
      <c r="A10" s="57"/>
      <c r="B10" s="57" t="s">
        <v>71</v>
      </c>
      <c r="C10" s="61">
        <v>0</v>
      </c>
      <c r="D10" s="62">
        <v>0</v>
      </c>
      <c r="E10" s="12">
        <v>16</v>
      </c>
      <c r="F10" s="13">
        <v>3942</v>
      </c>
      <c r="G10" s="12">
        <v>4</v>
      </c>
      <c r="H10" s="13">
        <v>254.01</v>
      </c>
      <c r="I10" s="12">
        <v>608</v>
      </c>
      <c r="J10" s="13">
        <v>122064</v>
      </c>
      <c r="K10" s="12">
        <v>68</v>
      </c>
      <c r="L10" s="55">
        <v>15067.2</v>
      </c>
    </row>
    <row r="11" spans="1:12" ht="15.75">
      <c r="A11" s="57" t="s">
        <v>68</v>
      </c>
      <c r="B11" s="57" t="s">
        <v>69</v>
      </c>
      <c r="C11" s="61">
        <v>0</v>
      </c>
      <c r="D11" s="62">
        <v>0</v>
      </c>
      <c r="E11" s="12">
        <v>21</v>
      </c>
      <c r="F11" s="13">
        <v>5748.77</v>
      </c>
      <c r="G11" s="12">
        <v>21</v>
      </c>
      <c r="H11" s="13">
        <v>1425.66</v>
      </c>
      <c r="I11" s="12">
        <v>514</v>
      </c>
      <c r="J11" s="13">
        <v>122475.51</v>
      </c>
      <c r="K11" s="7">
        <v>70</v>
      </c>
      <c r="L11" s="13">
        <v>15480</v>
      </c>
    </row>
    <row r="12" spans="1:12" ht="15.75">
      <c r="A12" s="57" t="s">
        <v>45</v>
      </c>
      <c r="B12" s="57" t="s">
        <v>7</v>
      </c>
      <c r="C12" s="61">
        <v>0</v>
      </c>
      <c r="D12" s="62">
        <v>0</v>
      </c>
      <c r="E12" s="12">
        <v>7</v>
      </c>
      <c r="F12" s="13">
        <v>1802.6</v>
      </c>
      <c r="G12" s="12">
        <v>7</v>
      </c>
      <c r="H12" s="13">
        <v>464.83</v>
      </c>
      <c r="I12" s="12">
        <v>543</v>
      </c>
      <c r="J12" s="13">
        <v>170464.08</v>
      </c>
      <c r="K12" s="12">
        <v>82</v>
      </c>
      <c r="L12" s="13">
        <v>17544</v>
      </c>
    </row>
    <row r="13" spans="1:12" ht="15.75">
      <c r="A13" s="57" t="s">
        <v>29</v>
      </c>
      <c r="B13" s="57" t="s">
        <v>30</v>
      </c>
      <c r="C13" s="61">
        <v>0</v>
      </c>
      <c r="D13" s="62">
        <v>0</v>
      </c>
      <c r="E13" s="12">
        <v>35</v>
      </c>
      <c r="F13" s="13">
        <v>8273.8</v>
      </c>
      <c r="G13" s="12">
        <v>32</v>
      </c>
      <c r="H13" s="13">
        <v>2031.62</v>
      </c>
      <c r="I13" s="12">
        <v>2061</v>
      </c>
      <c r="J13" s="13">
        <v>504890.84</v>
      </c>
      <c r="K13" s="12">
        <v>292</v>
      </c>
      <c r="L13" s="13">
        <v>63984</v>
      </c>
    </row>
    <row r="14" spans="1:12" ht="15.75">
      <c r="A14" s="57"/>
      <c r="B14" s="57" t="s">
        <v>31</v>
      </c>
      <c r="C14" s="61">
        <v>0</v>
      </c>
      <c r="D14" s="62">
        <v>0</v>
      </c>
      <c r="E14" s="12">
        <v>0</v>
      </c>
      <c r="F14" s="13">
        <v>0</v>
      </c>
      <c r="G14" s="12">
        <v>0</v>
      </c>
      <c r="H14" s="13">
        <v>0</v>
      </c>
      <c r="I14" s="12">
        <v>87</v>
      </c>
      <c r="J14" s="13">
        <v>23184</v>
      </c>
      <c r="K14" s="12">
        <v>9</v>
      </c>
      <c r="L14" s="13">
        <v>1857.6</v>
      </c>
    </row>
    <row r="15" spans="1:12" ht="15.75">
      <c r="A15" s="57"/>
      <c r="B15" s="57" t="s">
        <v>32</v>
      </c>
      <c r="C15" s="61">
        <v>0</v>
      </c>
      <c r="D15" s="62">
        <v>0</v>
      </c>
      <c r="E15" s="12">
        <v>0</v>
      </c>
      <c r="F15" s="13">
        <v>0</v>
      </c>
      <c r="G15" s="12">
        <v>0</v>
      </c>
      <c r="H15" s="13">
        <v>0</v>
      </c>
      <c r="I15" s="12">
        <v>73</v>
      </c>
      <c r="J15" s="13">
        <v>18912</v>
      </c>
      <c r="K15" s="12">
        <v>7</v>
      </c>
      <c r="L15" s="13">
        <v>1444.8</v>
      </c>
    </row>
    <row r="16" spans="1:12" ht="15.75">
      <c r="A16" s="57" t="s">
        <v>8</v>
      </c>
      <c r="B16" s="57" t="s">
        <v>9</v>
      </c>
      <c r="C16" s="61">
        <v>0</v>
      </c>
      <c r="D16" s="62">
        <v>0</v>
      </c>
      <c r="E16" s="12">
        <v>23</v>
      </c>
      <c r="F16" s="13">
        <v>6149</v>
      </c>
      <c r="G16" s="12">
        <v>23</v>
      </c>
      <c r="H16" s="13">
        <v>1572.02</v>
      </c>
      <c r="I16" s="12">
        <v>679</v>
      </c>
      <c r="J16" s="13">
        <v>172272</v>
      </c>
      <c r="K16" s="12">
        <v>168</v>
      </c>
      <c r="L16" s="13">
        <v>38390.4</v>
      </c>
    </row>
    <row r="17" spans="1:12" ht="15.75">
      <c r="A17" s="57"/>
      <c r="B17" s="57" t="s">
        <v>10</v>
      </c>
      <c r="C17" s="61">
        <v>0</v>
      </c>
      <c r="D17" s="62">
        <v>0</v>
      </c>
      <c r="E17" s="12">
        <v>3</v>
      </c>
      <c r="F17" s="13">
        <v>722</v>
      </c>
      <c r="G17" s="12">
        <v>8</v>
      </c>
      <c r="H17" s="13">
        <v>508.77</v>
      </c>
      <c r="I17" s="12">
        <v>346</v>
      </c>
      <c r="J17" s="13">
        <v>85224.77</v>
      </c>
      <c r="K17" s="12">
        <v>81</v>
      </c>
      <c r="L17" s="13">
        <v>18163.2</v>
      </c>
    </row>
    <row r="18" spans="1:12" ht="15.75">
      <c r="A18" s="57" t="s">
        <v>11</v>
      </c>
      <c r="B18" s="57" t="s">
        <v>12</v>
      </c>
      <c r="C18" s="61">
        <v>0</v>
      </c>
      <c r="D18" s="62">
        <v>0</v>
      </c>
      <c r="E18" s="12">
        <v>11</v>
      </c>
      <c r="F18" s="13">
        <v>3122</v>
      </c>
      <c r="G18" s="12">
        <v>11</v>
      </c>
      <c r="H18" s="13">
        <v>805.06</v>
      </c>
      <c r="I18" s="12">
        <v>330</v>
      </c>
      <c r="J18" s="13">
        <v>91920</v>
      </c>
      <c r="K18" s="12">
        <v>63</v>
      </c>
      <c r="L18" s="13">
        <v>14448</v>
      </c>
    </row>
    <row r="19" spans="1:12" ht="15.75">
      <c r="A19" s="57"/>
      <c r="B19" s="57" t="s">
        <v>13</v>
      </c>
      <c r="C19" s="61">
        <v>0</v>
      </c>
      <c r="D19" s="62">
        <v>0</v>
      </c>
      <c r="E19" s="12">
        <v>14</v>
      </c>
      <c r="F19" s="13">
        <v>3484</v>
      </c>
      <c r="G19" s="12">
        <v>14</v>
      </c>
      <c r="H19" s="13">
        <v>898.44</v>
      </c>
      <c r="I19" s="12">
        <v>136</v>
      </c>
      <c r="J19" s="13">
        <v>37885.94</v>
      </c>
      <c r="K19" s="12">
        <v>36</v>
      </c>
      <c r="L19" s="13">
        <v>8668.8</v>
      </c>
    </row>
    <row r="20" spans="1:12" ht="15.75">
      <c r="A20" s="57"/>
      <c r="B20" s="57" t="s">
        <v>14</v>
      </c>
      <c r="C20" s="61">
        <v>0</v>
      </c>
      <c r="D20" s="62">
        <v>0</v>
      </c>
      <c r="E20" s="12">
        <v>9</v>
      </c>
      <c r="F20" s="13">
        <v>2379</v>
      </c>
      <c r="G20" s="12">
        <v>9</v>
      </c>
      <c r="H20" s="13">
        <v>613.47</v>
      </c>
      <c r="I20" s="12">
        <v>223</v>
      </c>
      <c r="J20" s="13">
        <v>66021.68</v>
      </c>
      <c r="K20" s="12">
        <v>72</v>
      </c>
      <c r="L20" s="13">
        <v>15892.8</v>
      </c>
    </row>
    <row r="21" spans="1:12" ht="15.75">
      <c r="A21" s="57" t="s">
        <v>15</v>
      </c>
      <c r="B21" s="57" t="s">
        <v>16</v>
      </c>
      <c r="C21" s="61">
        <v>0</v>
      </c>
      <c r="D21" s="62">
        <v>0</v>
      </c>
      <c r="E21" s="12">
        <v>12</v>
      </c>
      <c r="F21" s="13">
        <v>3101</v>
      </c>
      <c r="G21" s="12">
        <v>12</v>
      </c>
      <c r="H21" s="13">
        <v>799.65</v>
      </c>
      <c r="I21" s="12">
        <v>411</v>
      </c>
      <c r="J21" s="13">
        <v>119520</v>
      </c>
      <c r="K21" s="12">
        <v>112</v>
      </c>
      <c r="L21" s="13">
        <v>23323.2</v>
      </c>
    </row>
    <row r="22" spans="1:12" ht="15.75">
      <c r="A22" s="57" t="s">
        <v>17</v>
      </c>
      <c r="B22" s="57" t="s">
        <v>18</v>
      </c>
      <c r="C22" s="61">
        <v>0</v>
      </c>
      <c r="D22" s="62">
        <v>0</v>
      </c>
      <c r="E22" s="12">
        <v>13</v>
      </c>
      <c r="F22" s="13">
        <v>3220</v>
      </c>
      <c r="G22" s="12">
        <v>14</v>
      </c>
      <c r="H22" s="13">
        <v>1605.23</v>
      </c>
      <c r="I22" s="12">
        <v>918</v>
      </c>
      <c r="J22" s="13">
        <v>218921.6</v>
      </c>
      <c r="K22" s="12">
        <v>95</v>
      </c>
      <c r="L22" s="13">
        <v>20433.6</v>
      </c>
    </row>
    <row r="23" spans="1:12" ht="15.75">
      <c r="A23" s="57"/>
      <c r="B23" s="57" t="s">
        <v>26</v>
      </c>
      <c r="C23" s="61">
        <v>0</v>
      </c>
      <c r="D23" s="62">
        <v>0</v>
      </c>
      <c r="E23" s="12">
        <v>2</v>
      </c>
      <c r="F23" s="13">
        <v>528</v>
      </c>
      <c r="G23" s="12">
        <v>2</v>
      </c>
      <c r="H23" s="13">
        <v>136.16</v>
      </c>
      <c r="I23" s="12">
        <v>141</v>
      </c>
      <c r="J23" s="13">
        <v>33120</v>
      </c>
      <c r="K23" s="12">
        <v>17</v>
      </c>
      <c r="L23" s="13">
        <v>3921.6</v>
      </c>
    </row>
    <row r="24" spans="1:12" ht="15.75">
      <c r="A24" s="57"/>
      <c r="B24" s="57" t="s">
        <v>47</v>
      </c>
      <c r="C24" s="61">
        <v>0</v>
      </c>
      <c r="D24" s="62">
        <v>0</v>
      </c>
      <c r="E24" s="12">
        <v>1</v>
      </c>
      <c r="F24" s="13">
        <v>336</v>
      </c>
      <c r="G24" s="12">
        <v>1</v>
      </c>
      <c r="H24" s="13">
        <v>86.64</v>
      </c>
      <c r="I24" s="12">
        <v>176</v>
      </c>
      <c r="J24" s="13">
        <v>35664</v>
      </c>
      <c r="K24" s="12">
        <v>21</v>
      </c>
      <c r="L24" s="13">
        <v>4540.8</v>
      </c>
    </row>
    <row r="25" spans="1:12" ht="15.75">
      <c r="A25" s="57" t="s">
        <v>19</v>
      </c>
      <c r="B25" s="57" t="s">
        <v>20</v>
      </c>
      <c r="C25" s="61">
        <v>0</v>
      </c>
      <c r="D25" s="62">
        <v>0</v>
      </c>
      <c r="E25" s="12">
        <v>2</v>
      </c>
      <c r="F25" s="13">
        <v>672</v>
      </c>
      <c r="G25" s="12">
        <v>2</v>
      </c>
      <c r="H25" s="13">
        <v>154.72</v>
      </c>
      <c r="I25" s="12">
        <v>325</v>
      </c>
      <c r="J25" s="13">
        <v>71328</v>
      </c>
      <c r="K25" s="12">
        <v>54</v>
      </c>
      <c r="L25" s="13">
        <v>11764.8</v>
      </c>
    </row>
    <row r="26" spans="1:12" ht="15.75">
      <c r="A26" s="57"/>
      <c r="B26" s="57" t="s">
        <v>48</v>
      </c>
      <c r="C26" s="61">
        <v>0</v>
      </c>
      <c r="D26" s="62">
        <v>0</v>
      </c>
      <c r="E26" s="12">
        <v>1</v>
      </c>
      <c r="F26" s="13">
        <v>336</v>
      </c>
      <c r="G26" s="12">
        <v>1</v>
      </c>
      <c r="H26" s="13">
        <v>86.64</v>
      </c>
      <c r="I26" s="12">
        <v>91</v>
      </c>
      <c r="J26" s="13">
        <v>18912</v>
      </c>
      <c r="K26" s="12">
        <v>24</v>
      </c>
      <c r="L26" s="13">
        <v>4953.6</v>
      </c>
    </row>
    <row r="27" spans="1:12" ht="15.75">
      <c r="A27" s="57" t="s">
        <v>35</v>
      </c>
      <c r="B27" s="57" t="s">
        <v>33</v>
      </c>
      <c r="C27" s="61">
        <v>0</v>
      </c>
      <c r="D27" s="62">
        <v>0</v>
      </c>
      <c r="E27" s="12">
        <v>5</v>
      </c>
      <c r="F27" s="13">
        <v>1108</v>
      </c>
      <c r="G27" s="12">
        <v>8</v>
      </c>
      <c r="H27" s="13">
        <v>471.9</v>
      </c>
      <c r="I27" s="12">
        <v>975</v>
      </c>
      <c r="J27" s="13">
        <v>225936</v>
      </c>
      <c r="K27" s="12">
        <v>129</v>
      </c>
      <c r="L27" s="13">
        <v>28070.4</v>
      </c>
    </row>
    <row r="28" spans="1:12" ht="15.75">
      <c r="A28" s="57" t="s">
        <v>21</v>
      </c>
      <c r="B28" s="57" t="s">
        <v>22</v>
      </c>
      <c r="C28" s="61">
        <v>0</v>
      </c>
      <c r="D28" s="62">
        <v>0</v>
      </c>
      <c r="E28" s="66">
        <v>15</v>
      </c>
      <c r="F28" s="15">
        <v>3750</v>
      </c>
      <c r="G28" s="12">
        <v>15</v>
      </c>
      <c r="H28" s="13">
        <v>967.02</v>
      </c>
      <c r="I28" s="12">
        <v>2261</v>
      </c>
      <c r="J28" s="13">
        <v>557086.72</v>
      </c>
      <c r="K28" s="12">
        <v>243</v>
      </c>
      <c r="L28" s="15">
        <v>58602.35</v>
      </c>
    </row>
    <row r="29" spans="1:12" ht="15.75">
      <c r="A29" s="57" t="s">
        <v>67</v>
      </c>
      <c r="B29" s="57" t="s">
        <v>72</v>
      </c>
      <c r="C29" s="61">
        <v>0</v>
      </c>
      <c r="D29" s="62">
        <v>0</v>
      </c>
      <c r="E29" s="12">
        <v>9</v>
      </c>
      <c r="F29" s="13">
        <v>2521</v>
      </c>
      <c r="G29" s="12">
        <v>9</v>
      </c>
      <c r="H29" s="13">
        <v>650.09</v>
      </c>
      <c r="I29" s="12">
        <v>335</v>
      </c>
      <c r="J29" s="13">
        <v>78144</v>
      </c>
      <c r="K29" s="12">
        <v>49</v>
      </c>
      <c r="L29" s="13">
        <v>10606.3</v>
      </c>
    </row>
    <row r="30" spans="1:12" ht="15.75">
      <c r="A30" s="57"/>
      <c r="B30" s="58" t="s">
        <v>73</v>
      </c>
      <c r="C30" s="61">
        <v>0</v>
      </c>
      <c r="D30" s="62">
        <v>0</v>
      </c>
      <c r="E30" s="12">
        <v>4</v>
      </c>
      <c r="F30" s="13">
        <v>985</v>
      </c>
      <c r="G30" s="12">
        <v>4</v>
      </c>
      <c r="H30" s="13">
        <v>254.01</v>
      </c>
      <c r="I30" s="12">
        <v>236</v>
      </c>
      <c r="J30" s="13">
        <v>56976</v>
      </c>
      <c r="K30" s="12">
        <v>37</v>
      </c>
      <c r="L30" s="13">
        <v>7636.8</v>
      </c>
    </row>
    <row r="31" spans="1:12" ht="15.75">
      <c r="A31" s="57" t="s">
        <v>23</v>
      </c>
      <c r="B31" s="57" t="s">
        <v>24</v>
      </c>
      <c r="C31" s="61">
        <v>0</v>
      </c>
      <c r="D31" s="62">
        <v>0</v>
      </c>
      <c r="E31" s="12">
        <v>3</v>
      </c>
      <c r="F31" s="13">
        <v>722</v>
      </c>
      <c r="G31" s="12">
        <v>3</v>
      </c>
      <c r="H31" s="13">
        <v>186.18</v>
      </c>
      <c r="I31" s="12">
        <v>622</v>
      </c>
      <c r="J31" s="13">
        <v>140915.2</v>
      </c>
      <c r="K31" s="12">
        <v>107</v>
      </c>
      <c r="L31" s="13">
        <v>22910.4</v>
      </c>
    </row>
    <row r="32" spans="1:12" ht="15.75" customHeight="1">
      <c r="A32" s="57"/>
      <c r="B32" s="57" t="s">
        <v>34</v>
      </c>
      <c r="C32" s="61">
        <v>0</v>
      </c>
      <c r="D32" s="62">
        <v>0</v>
      </c>
      <c r="E32" s="61">
        <v>4</v>
      </c>
      <c r="F32" s="62">
        <v>985</v>
      </c>
      <c r="G32" s="61">
        <v>4</v>
      </c>
      <c r="H32" s="62">
        <v>254.01</v>
      </c>
      <c r="I32" s="61">
        <v>94</v>
      </c>
      <c r="J32" s="62">
        <v>27854.56</v>
      </c>
      <c r="K32" s="61">
        <v>12</v>
      </c>
      <c r="L32" s="62">
        <v>2683.2</v>
      </c>
    </row>
    <row r="33" spans="1:12" ht="15.75">
      <c r="A33" s="103" t="s">
        <v>25</v>
      </c>
      <c r="B33" s="103"/>
      <c r="C33" s="21">
        <f aca="true" t="shared" si="0" ref="C33:L33">SUM(C8:C32)</f>
        <v>0</v>
      </c>
      <c r="D33" s="36">
        <f t="shared" si="0"/>
        <v>0</v>
      </c>
      <c r="E33" s="21">
        <f t="shared" si="0"/>
        <v>310</v>
      </c>
      <c r="F33" s="36">
        <f t="shared" si="0"/>
        <v>81137.26999999999</v>
      </c>
      <c r="G33" s="21">
        <f t="shared" si="0"/>
        <v>305</v>
      </c>
      <c r="H33" s="36">
        <f t="shared" si="0"/>
        <v>21257.6</v>
      </c>
      <c r="I33" s="21">
        <f>SUM(I8:I32)</f>
        <v>16038</v>
      </c>
      <c r="J33" s="36">
        <f>SUM(J8:J32)</f>
        <v>3945246.6</v>
      </c>
      <c r="K33" s="21">
        <f t="shared" si="0"/>
        <v>2594</v>
      </c>
      <c r="L33" s="36">
        <f t="shared" si="0"/>
        <v>578397.45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4"/>
      <c r="E35" s="24"/>
      <c r="F35" s="24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8"/>
      <c r="I41" s="28"/>
      <c r="J41" s="28"/>
      <c r="K41" s="28"/>
      <c r="L41" s="28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2" footer="0.5118110236220472"/>
  <pageSetup orientation="landscape" paperSize="9" scale="95" r:id="rId1"/>
  <headerFooter alignWithMargins="0">
    <oddHeader>&amp;L&amp;"-,Italic"Ministarstvo rada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7">
      <selection activeCell="A23" sqref="A23:IV27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6.5" thickBot="1"/>
    <row r="3" spans="1:11" ht="54">
      <c r="A3" s="68" t="s">
        <v>53</v>
      </c>
      <c r="B3" s="69" t="s">
        <v>54</v>
      </c>
      <c r="C3" s="70" t="s">
        <v>55</v>
      </c>
      <c r="D3" s="71" t="s">
        <v>56</v>
      </c>
      <c r="E3" s="127" t="s">
        <v>57</v>
      </c>
      <c r="F3" s="128"/>
      <c r="G3" s="72" t="s">
        <v>58</v>
      </c>
      <c r="H3" s="33"/>
      <c r="I3" s="33"/>
      <c r="J3" s="73" t="s">
        <v>59</v>
      </c>
      <c r="K3" s="74" t="s">
        <v>60</v>
      </c>
    </row>
    <row r="4" spans="1:11" ht="18">
      <c r="A4" s="117">
        <v>1</v>
      </c>
      <c r="B4" s="102">
        <v>4211</v>
      </c>
      <c r="C4" s="118" t="s">
        <v>41</v>
      </c>
      <c r="D4" s="75"/>
      <c r="E4" s="130">
        <f>'I '!C32</f>
        <v>6277</v>
      </c>
      <c r="F4" s="130">
        <f>'I '!D32</f>
        <v>12791</v>
      </c>
      <c r="G4" s="126">
        <f>'I '!E32</f>
        <v>598757.07</v>
      </c>
      <c r="H4" s="76"/>
      <c r="I4" s="77"/>
      <c r="J4" s="115" t="s">
        <v>92</v>
      </c>
      <c r="K4" s="116" t="s">
        <v>90</v>
      </c>
    </row>
    <row r="5" spans="1:11" ht="18">
      <c r="A5" s="117"/>
      <c r="B5" s="102"/>
      <c r="C5" s="118"/>
      <c r="D5" s="35">
        <v>18567</v>
      </c>
      <c r="E5" s="131"/>
      <c r="F5" s="131"/>
      <c r="G5" s="126"/>
      <c r="H5" s="76"/>
      <c r="I5" s="77"/>
      <c r="J5" s="115"/>
      <c r="K5" s="116"/>
    </row>
    <row r="6" spans="1:11" ht="18">
      <c r="A6" s="117">
        <v>2</v>
      </c>
      <c r="B6" s="102">
        <v>4211</v>
      </c>
      <c r="C6" s="118" t="s">
        <v>84</v>
      </c>
      <c r="D6" s="35"/>
      <c r="E6" s="119">
        <f>'I '!F32</f>
        <v>28527</v>
      </c>
      <c r="F6" s="119">
        <f>'I '!G32</f>
        <v>37704</v>
      </c>
      <c r="G6" s="120">
        <f>'I '!H32</f>
        <v>1150080</v>
      </c>
      <c r="H6" s="76"/>
      <c r="I6" s="77"/>
      <c r="J6" s="115" t="s">
        <v>92</v>
      </c>
      <c r="K6" s="116" t="s">
        <v>91</v>
      </c>
    </row>
    <row r="7" spans="1:11" ht="18">
      <c r="A7" s="117"/>
      <c r="B7" s="102"/>
      <c r="C7" s="118"/>
      <c r="D7" s="35"/>
      <c r="E7" s="119"/>
      <c r="F7" s="119"/>
      <c r="G7" s="120"/>
      <c r="H7" s="76"/>
      <c r="I7" s="77"/>
      <c r="J7" s="115"/>
      <c r="K7" s="116"/>
    </row>
    <row r="8" spans="1:11" ht="18">
      <c r="A8" s="117">
        <v>3</v>
      </c>
      <c r="B8" s="102">
        <v>4213</v>
      </c>
      <c r="C8" s="118" t="s">
        <v>39</v>
      </c>
      <c r="D8" s="35"/>
      <c r="E8" s="121">
        <f>'I '!I32</f>
        <v>6648</v>
      </c>
      <c r="F8" s="121">
        <f>'I '!J32</f>
        <v>22481</v>
      </c>
      <c r="G8" s="124">
        <f>'I '!K32</f>
        <v>672085.3800000001</v>
      </c>
      <c r="H8" s="76"/>
      <c r="I8" s="77"/>
      <c r="J8" s="115" t="s">
        <v>92</v>
      </c>
      <c r="K8" s="116" t="s">
        <v>91</v>
      </c>
    </row>
    <row r="9" spans="1:11" ht="18">
      <c r="A9" s="117"/>
      <c r="B9" s="102"/>
      <c r="C9" s="118"/>
      <c r="D9" s="35">
        <v>39030</v>
      </c>
      <c r="E9" s="121"/>
      <c r="F9" s="121"/>
      <c r="G9" s="124"/>
      <c r="H9" s="123"/>
      <c r="I9" s="77"/>
      <c r="J9" s="115"/>
      <c r="K9" s="116"/>
    </row>
    <row r="10" spans="1:11" ht="18">
      <c r="A10" s="84">
        <v>4</v>
      </c>
      <c r="B10" s="5">
        <v>4213</v>
      </c>
      <c r="C10" s="34" t="s">
        <v>61</v>
      </c>
      <c r="D10" s="35"/>
      <c r="E10" s="121">
        <f>' II'!L31</f>
        <v>49</v>
      </c>
      <c r="F10" s="121"/>
      <c r="G10" s="52">
        <f>' II'!M31</f>
        <v>17922.2</v>
      </c>
      <c r="H10" s="123"/>
      <c r="I10" s="77"/>
      <c r="J10" s="5" t="s">
        <v>92</v>
      </c>
      <c r="K10" s="85" t="s">
        <v>91</v>
      </c>
    </row>
    <row r="11" spans="1:11" ht="54">
      <c r="A11" s="84">
        <v>5</v>
      </c>
      <c r="B11" s="5">
        <v>4213</v>
      </c>
      <c r="C11" s="34" t="s">
        <v>62</v>
      </c>
      <c r="D11" s="35"/>
      <c r="E11" s="121">
        <f>' II'!D31</f>
        <v>2044</v>
      </c>
      <c r="F11" s="121"/>
      <c r="G11" s="59">
        <f>' II'!F31</f>
        <v>369580.36000000004</v>
      </c>
      <c r="H11" s="123"/>
      <c r="I11" s="78"/>
      <c r="J11" s="5" t="s">
        <v>92</v>
      </c>
      <c r="K11" s="60" t="s">
        <v>91</v>
      </c>
    </row>
    <row r="12" spans="1:11" ht="54.75">
      <c r="A12" s="84">
        <v>6</v>
      </c>
      <c r="B12" s="5">
        <v>4213</v>
      </c>
      <c r="C12" s="34" t="s">
        <v>63</v>
      </c>
      <c r="D12" s="35"/>
      <c r="E12" s="121">
        <f>' II'!G31</f>
        <v>483</v>
      </c>
      <c r="F12" s="121"/>
      <c r="G12" s="59">
        <f>' II'!I31</f>
        <v>58714.50000000001</v>
      </c>
      <c r="H12" s="79"/>
      <c r="I12" s="78"/>
      <c r="J12" s="5" t="s">
        <v>92</v>
      </c>
      <c r="K12" s="60" t="s">
        <v>91</v>
      </c>
    </row>
    <row r="13" spans="1:11" ht="18">
      <c r="A13" s="84">
        <v>7</v>
      </c>
      <c r="B13" s="5">
        <v>4214</v>
      </c>
      <c r="C13" s="34" t="s">
        <v>64</v>
      </c>
      <c r="D13" s="35">
        <v>5836</v>
      </c>
      <c r="E13" s="121">
        <f>'III '!D33</f>
        <v>2799</v>
      </c>
      <c r="F13" s="121"/>
      <c r="G13" s="122">
        <f>'III '!E33</f>
        <v>229143.02000000005</v>
      </c>
      <c r="H13" s="122"/>
      <c r="I13" s="77"/>
      <c r="J13" s="5" t="s">
        <v>92</v>
      </c>
      <c r="K13" s="60" t="s">
        <v>91</v>
      </c>
    </row>
    <row r="14" spans="1:12" ht="18">
      <c r="A14" s="84">
        <v>8</v>
      </c>
      <c r="B14" s="5">
        <v>4214</v>
      </c>
      <c r="C14" s="34" t="s">
        <v>65</v>
      </c>
      <c r="D14" s="35"/>
      <c r="E14" s="121">
        <f>'III '!F33</f>
        <v>481</v>
      </c>
      <c r="F14" s="121"/>
      <c r="G14" s="52">
        <f>'III '!G33</f>
        <v>61878.959999999985</v>
      </c>
      <c r="H14" s="76"/>
      <c r="I14" s="77"/>
      <c r="J14" s="5" t="s">
        <v>92</v>
      </c>
      <c r="K14" s="60" t="s">
        <v>91</v>
      </c>
      <c r="L14" s="53"/>
    </row>
    <row r="15" spans="1:12" ht="18">
      <c r="A15" s="84">
        <v>9</v>
      </c>
      <c r="B15" s="5">
        <v>4215</v>
      </c>
      <c r="C15" s="34" t="s">
        <v>66</v>
      </c>
      <c r="D15" s="35">
        <v>4545</v>
      </c>
      <c r="E15" s="121">
        <f>'I '!N32</f>
        <v>19768</v>
      </c>
      <c r="F15" s="121"/>
      <c r="G15" s="52">
        <f>'I '!O32</f>
        <v>1404186.79</v>
      </c>
      <c r="H15" s="123"/>
      <c r="I15" s="77"/>
      <c r="J15" s="5" t="s">
        <v>92</v>
      </c>
      <c r="K15" s="60" t="s">
        <v>91</v>
      </c>
      <c r="L15" s="54"/>
    </row>
    <row r="16" spans="1:12" ht="18">
      <c r="A16" s="84">
        <v>10</v>
      </c>
      <c r="B16" s="5">
        <v>4215</v>
      </c>
      <c r="C16" s="34" t="s">
        <v>36</v>
      </c>
      <c r="D16" s="35">
        <v>1166</v>
      </c>
      <c r="E16" s="121">
        <f>'I '!L32</f>
        <v>3041</v>
      </c>
      <c r="F16" s="121"/>
      <c r="G16" s="52">
        <f>'I '!M32</f>
        <v>585566.7300000002</v>
      </c>
      <c r="H16" s="129"/>
      <c r="I16" s="78"/>
      <c r="J16" s="5" t="s">
        <v>92</v>
      </c>
      <c r="K16" s="60" t="s">
        <v>91</v>
      </c>
      <c r="L16" s="53"/>
    </row>
    <row r="17" spans="1:15" ht="37.5" customHeight="1">
      <c r="A17" s="84">
        <v>11</v>
      </c>
      <c r="B17" s="5">
        <v>4215</v>
      </c>
      <c r="C17" s="80" t="s">
        <v>76</v>
      </c>
      <c r="D17" s="80"/>
      <c r="E17" s="121">
        <f>' IV '!K33</f>
        <v>2594</v>
      </c>
      <c r="F17" s="121"/>
      <c r="G17" s="52">
        <f>' IV '!L33</f>
        <v>578397.45</v>
      </c>
      <c r="H17" s="81"/>
      <c r="I17" s="78"/>
      <c r="J17" s="5" t="s">
        <v>92</v>
      </c>
      <c r="K17" s="60" t="s">
        <v>91</v>
      </c>
      <c r="O17" s="11"/>
    </row>
    <row r="18" spans="1:15" ht="37.5" customHeight="1">
      <c r="A18" s="84">
        <v>12</v>
      </c>
      <c r="B18" s="5">
        <v>4217</v>
      </c>
      <c r="C18" s="80" t="s">
        <v>77</v>
      </c>
      <c r="D18" s="80"/>
      <c r="E18" s="121">
        <f>'I '!P32</f>
        <v>433</v>
      </c>
      <c r="F18" s="121"/>
      <c r="G18" s="122">
        <f>'I '!Q32</f>
        <v>126285.74999999997</v>
      </c>
      <c r="H18" s="122"/>
      <c r="I18" s="78"/>
      <c r="J18" s="5" t="s">
        <v>92</v>
      </c>
      <c r="K18" s="60" t="s">
        <v>91</v>
      </c>
      <c r="O18" s="11"/>
    </row>
    <row r="19" spans="1:11" ht="36">
      <c r="A19" s="84">
        <v>13</v>
      </c>
      <c r="B19" s="5">
        <v>4218</v>
      </c>
      <c r="C19" s="82" t="s">
        <v>75</v>
      </c>
      <c r="D19" s="80"/>
      <c r="E19" s="121">
        <f>' IV '!C33</f>
        <v>0</v>
      </c>
      <c r="F19" s="121"/>
      <c r="G19" s="52">
        <f>' IV '!D33</f>
        <v>0</v>
      </c>
      <c r="H19" s="81"/>
      <c r="I19" s="78"/>
      <c r="J19" s="5" t="s">
        <v>92</v>
      </c>
      <c r="K19" s="60" t="s">
        <v>91</v>
      </c>
    </row>
    <row r="20" spans="1:11" ht="36">
      <c r="A20" s="84">
        <v>14</v>
      </c>
      <c r="B20" s="83">
        <v>4218</v>
      </c>
      <c r="C20" s="56" t="s">
        <v>82</v>
      </c>
      <c r="D20" s="43"/>
      <c r="E20" s="132">
        <f>' IV '!E33</f>
        <v>310</v>
      </c>
      <c r="F20" s="132"/>
      <c r="G20" s="124">
        <f>' IV '!F33</f>
        <v>81137.26999999999</v>
      </c>
      <c r="H20" s="124"/>
      <c r="I20" s="43"/>
      <c r="J20" s="5" t="s">
        <v>92</v>
      </c>
      <c r="K20" s="60" t="s">
        <v>91</v>
      </c>
    </row>
    <row r="21" spans="1:11" ht="36">
      <c r="A21" s="84">
        <v>15</v>
      </c>
      <c r="B21" s="83">
        <v>4218</v>
      </c>
      <c r="C21" s="67" t="s">
        <v>81</v>
      </c>
      <c r="D21" s="43"/>
      <c r="E21" s="132">
        <f>' IV '!G33</f>
        <v>305</v>
      </c>
      <c r="F21" s="132"/>
      <c r="G21" s="124">
        <f>' IV '!H33</f>
        <v>21257.6</v>
      </c>
      <c r="H21" s="124"/>
      <c r="I21" s="43"/>
      <c r="J21" s="5" t="s">
        <v>93</v>
      </c>
      <c r="K21" s="60" t="s">
        <v>91</v>
      </c>
    </row>
    <row r="22" spans="1:11" ht="37.5" customHeight="1" thickBot="1">
      <c r="A22" s="90">
        <v>16</v>
      </c>
      <c r="B22" s="91">
        <v>4218</v>
      </c>
      <c r="C22" s="86" t="s">
        <v>85</v>
      </c>
      <c r="D22" s="37"/>
      <c r="E22" s="114">
        <f>' IV '!I33</f>
        <v>16038</v>
      </c>
      <c r="F22" s="114"/>
      <c r="G22" s="87">
        <f>' IV '!J33</f>
        <v>3945246.6</v>
      </c>
      <c r="H22" s="37"/>
      <c r="I22" s="37"/>
      <c r="J22" s="88" t="s">
        <v>92</v>
      </c>
      <c r="K22" s="89" t="s">
        <v>91</v>
      </c>
    </row>
    <row r="23" ht="15.75">
      <c r="G23" s="11"/>
    </row>
    <row r="24" ht="15.75">
      <c r="G24" s="11"/>
    </row>
  </sheetData>
  <sheetProtection/>
  <mergeCells count="45"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A1:K1"/>
    <mergeCell ref="A4:A5"/>
    <mergeCell ref="B4:B5"/>
    <mergeCell ref="C4:C5"/>
    <mergeCell ref="G4:G5"/>
    <mergeCell ref="E3:F3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2:F22"/>
    <mergeCell ref="J6:J7"/>
    <mergeCell ref="K6:K7"/>
    <mergeCell ref="A6:A7"/>
    <mergeCell ref="B6:B7"/>
    <mergeCell ref="C6:C7"/>
    <mergeCell ref="E6:E7"/>
    <mergeCell ref="F6:F7"/>
    <mergeCell ref="G6:G7"/>
    <mergeCell ref="E18:F18"/>
  </mergeCells>
  <printOptions/>
  <pageMargins left="0" right="0" top="0.7480314960629921" bottom="0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2022-07-22T11:36:44Z</cp:lastPrinted>
  <dcterms:created xsi:type="dcterms:W3CDTF">2004-03-12T09:29:14Z</dcterms:created>
  <dcterms:modified xsi:type="dcterms:W3CDTF">2022-07-22T11:38:40Z</dcterms:modified>
  <cp:category/>
  <cp:version/>
  <cp:contentType/>
  <cp:contentStatus/>
</cp:coreProperties>
</file>