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1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<sst xmlns="http://schemas.openxmlformats.org/spreadsheetml/2006/main" count="266" uniqueCount="93">
  <si>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</si>
  <si>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</si>
  <si>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</si>
  <si>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</si>
  <si>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</si>
  <si>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</si>
  <si>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</si>
  <si>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</si>
  <si>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</si>
  <si>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</si>
  <si>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</si>
  <si>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</si>
  <si>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</si>
  <si>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</si>
  <si>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</si>
  <si>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</si>
  <si>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</si>
  <si>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</si>
  <si>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</si>
  <si>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</si>
  <si>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</si>
  <si>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</si>
  <si>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</si>
  <si>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</si>
  <si>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</si>
  <si>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</si>
  <si>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</si>
  <si>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</si>
  <si>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</si>
  <si>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</si>
  <si>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</si>
  <si>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</si>
  <si>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</si>
  <si>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</si>
  <si>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</si>
  <si>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</si>
  <si>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</si>
  <si>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</si>
  <si>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</si>
  <si>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</si>
  <si>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</si>
  <si>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</si>
  <si>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</si>
  <si>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</si>
  <si>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</si>
  <si>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</si>
  <si>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</si>
  <si>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</si>
  <si>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</si>
  <si>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</si>
  <si>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</si>
  <si>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</si>
  <si>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</si>
  <si>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</si>
  <si>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</si>
  <si>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</si>
  <si>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</si>
  <si>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</si>
  <si>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</si>
  <si>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</si>
  <si>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</si>
  <si>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</si>
  <si>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</si>
  <si>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</si>
  <si>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</si>
  <si>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</si>
  <si>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</si>
  <si>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</si>
  <si>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</si>
  <si>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</si>
  <si>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</si>
  <si>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</si>
  <si>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</si>
  <si>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</si>
  <si>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</si>
  <si>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</si>
  <si>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</si>
  <si>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</si>
  <si>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</si>
  <si>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BEZ DOP.</t>
  </si>
  <si>
    <t>BIJELA</t>
  </si>
  <si>
    <t>Uplata doprinosa korisnicama naknade po Odluci Ustavnog suda CG od 19 aprila 2017</t>
  </si>
  <si>
    <t>Naknade ženama po Odluci Ustavnog suda CG od 19.aprila 2017</t>
  </si>
  <si>
    <t>Naknada ženama po Odluci Ustavnog suda CG od 19.aprila 2017</t>
  </si>
  <si>
    <t>Uplata doprinosa korisnicama  naknade po Odluci Ustavnog suda CG od 19.aprila 2017</t>
  </si>
  <si>
    <t xml:space="preserve">                        REKAPITULAR ZA JANUAR   2021.godine</t>
  </si>
  <si>
    <t xml:space="preserve">                        REKAPITULAR ZA JANUAR  2021.godine</t>
  </si>
  <si>
    <t>PREGLED BROJA KORISNIKA I ISPLAĆENIH SREDSTAVA  KORISNIKA MATERIJALNIH DAVANJA I USLUGA IZ OBLASTI SOCIJALNE I DJEČJE ZAŠTITE  ZA MJESEC JANUAR 2021.GODINE</t>
  </si>
  <si>
    <t>17.02.2021</t>
  </si>
  <si>
    <t>16-115-402/21-558/1</t>
  </si>
  <si>
    <t>16-115-402/21-571/1</t>
  </si>
  <si>
    <t>REKAPITULAR ZA JANUAR 2021 .GODINE</t>
  </si>
  <si>
    <t>REKAPITULAR ZA JANUAR 2021.godine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</si>
</sst>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#,##0.00_ ;\-#,##0.00\ 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173" fontId="5" fillId="0" borderId="10" xfId="44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175" fontId="13" fillId="0" borderId="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5" fillId="0" borderId="25" xfId="0" applyFont="1" applyBorder="1" applyAlignment="1">
      <alignment horizontal="center"/>
    </xf>
    <xf numFmtId="49" fontId="5" fillId="0" borderId="29" xfId="0" applyNumberFormat="1" applyFont="1" applyBorder="1" applyAlignment="1">
      <alignment horizontal="right"/>
    </xf>
    <xf numFmtId="0" fontId="12" fillId="0" borderId="30" xfId="0" applyFont="1" applyBorder="1" applyAlignment="1">
      <alignment vertical="justify"/>
    </xf>
    <xf numFmtId="0" fontId="12" fillId="0" borderId="31" xfId="0" applyFont="1" applyBorder="1" applyAlignment="1">
      <alignment vertical="justify"/>
    </xf>
    <xf numFmtId="0" fontId="12" fillId="0" borderId="32" xfId="0" applyFont="1" applyBorder="1" applyAlignment="1">
      <alignment vertical="justify"/>
    </xf>
    <xf numFmtId="0" fontId="12" fillId="0" borderId="33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51" fillId="0" borderId="10" xfId="0" applyNumberFormat="1" applyFont="1" applyFill="1" applyBorder="1" applyAlignment="1">
      <alignment horizontal="right"/>
    </xf>
    <xf numFmtId="175" fontId="12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2" fillId="0" borderId="25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8" xfId="0" applyNumberFormat="1" applyFont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74" fontId="12" fillId="0" borderId="19" xfId="0" applyNumberFormat="1" applyFont="1" applyBorder="1" applyAlignment="1">
      <alignment horizontal="center"/>
    </xf>
    <xf numFmtId="178" fontId="12" fillId="0" borderId="19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5" fontId="12" fillId="33" borderId="32" xfId="0" applyNumberFormat="1" applyFont="1" applyFill="1" applyBorder="1" applyAlignment="1">
      <alignment horizontal="right"/>
    </xf>
    <xf numFmtId="175" fontId="12" fillId="33" borderId="40" xfId="0" applyNumberFormat="1" applyFont="1" applyFill="1" applyBorder="1" applyAlignment="1">
      <alignment horizontal="right"/>
    </xf>
    <xf numFmtId="49" fontId="33" fillId="33" borderId="42" xfId="0" applyNumberFormat="1" applyFont="1" applyFill="1" applyBorder="1" applyAlignment="1">
      <alignment horizontal="right"/>
    </xf>
    <xf numFmtId="49" fontId="33" fillId="33" borderId="38" xfId="0" applyNumberFormat="1" applyFont="1" applyFill="1" applyBorder="1" applyAlignment="1">
      <alignment horizontal="right"/>
    </xf>
    <xf numFmtId="174" fontId="12" fillId="0" borderId="32" xfId="0" applyNumberFormat="1" applyFont="1" applyBorder="1" applyAlignment="1">
      <alignment horizontal="center"/>
    </xf>
    <xf numFmtId="174" fontId="12" fillId="0" borderId="40" xfId="0" applyNumberFormat="1" applyFont="1" applyBorder="1" applyAlignment="1">
      <alignment horizontal="center"/>
    </xf>
    <xf numFmtId="174" fontId="12" fillId="0" borderId="32" xfId="0" applyNumberFormat="1" applyFont="1" applyBorder="1" applyAlignment="1">
      <alignment horizontal="center" wrapText="1"/>
    </xf>
    <xf numFmtId="174" fontId="12" fillId="0" borderId="40" xfId="0" applyNumberFormat="1" applyFont="1" applyBorder="1" applyAlignment="1">
      <alignment horizontal="center" wrapText="1"/>
    </xf>
    <xf numFmtId="175" fontId="12" fillId="0" borderId="32" xfId="0" applyNumberFormat="1" applyFont="1" applyFill="1" applyBorder="1" applyAlignment="1">
      <alignment horizontal="right" wrapText="1"/>
    </xf>
    <xf numFmtId="175" fontId="12" fillId="0" borderId="40" xfId="0" applyNumberFormat="1" applyFont="1" applyFill="1" applyBorder="1" applyAlignment="1">
      <alignment horizontal="right" wrapText="1"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3" fontId="12" fillId="0" borderId="43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3" xfId="0" applyNumberFormat="1" applyFont="1" applyBorder="1" applyAlignment="1">
      <alignment horizontal="center" wrapText="1"/>
    </xf>
    <xf numFmtId="174" fontId="12" fillId="0" borderId="36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2" fillId="0" borderId="43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175" fontId="12" fillId="33" borderId="43" xfId="0" applyNumberFormat="1" applyFont="1" applyFill="1" applyBorder="1" applyAlignment="1">
      <alignment horizontal="right" vertical="center"/>
    </xf>
    <xf numFmtId="175" fontId="12" fillId="33" borderId="36" xfId="0" applyNumberFormat="1" applyFont="1" applyFill="1" applyBorder="1" applyAlignment="1">
      <alignment horizontal="right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5" fontId="12" fillId="33" borderId="32" xfId="0" applyNumberFormat="1" applyFont="1" applyFill="1" applyBorder="1" applyAlignment="1">
      <alignment horizontal="right" wrapText="1"/>
    </xf>
    <xf numFmtId="175" fontId="12" fillId="33" borderId="40" xfId="0" applyNumberFormat="1" applyFont="1" applyFill="1" applyBorder="1" applyAlignment="1">
      <alignment horizontal="right" wrapText="1"/>
    </xf>
    <xf numFmtId="175" fontId="13" fillId="0" borderId="0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2" fillId="0" borderId="49" xfId="0" applyFont="1" applyBorder="1" applyAlignment="1">
      <alignment horizontal="left" wrapText="1"/>
    </xf>
    <xf numFmtId="0" fontId="12" fillId="0" borderId="50" xfId="0" applyFont="1" applyBorder="1" applyAlignment="1">
      <alignment horizontal="left" wrapText="1"/>
    </xf>
    <xf numFmtId="175" fontId="12" fillId="33" borderId="42" xfId="0" applyNumberFormat="1" applyFont="1" applyFill="1" applyBorder="1" applyAlignment="1">
      <alignment horizontal="right"/>
    </xf>
    <xf numFmtId="175" fontId="12" fillId="33" borderId="38" xfId="0" applyNumberFormat="1" applyFont="1" applyFill="1" applyBorder="1" applyAlignment="1">
      <alignment horizontal="right"/>
    </xf>
    <xf numFmtId="174" fontId="12" fillId="0" borderId="51" xfId="0" applyNumberFormat="1" applyFont="1" applyBorder="1" applyAlignment="1">
      <alignment horizontal="center" wrapText="1"/>
    </xf>
    <xf numFmtId="174" fontId="12" fillId="0" borderId="52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I3" sqref="I3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2" s="1" customFormat="1" ht="14.2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18" t="s">
        <v>78</v>
      </c>
      <c r="B4" s="118"/>
      <c r="C4" s="118" t="s">
        <v>41</v>
      </c>
      <c r="D4" s="118"/>
      <c r="E4" s="118"/>
      <c r="F4" s="118" t="s">
        <v>39</v>
      </c>
      <c r="G4" s="118"/>
      <c r="H4" s="118"/>
      <c r="I4" s="118" t="s">
        <v>36</v>
      </c>
      <c r="J4" s="118"/>
      <c r="K4" s="119" t="s">
        <v>40</v>
      </c>
      <c r="L4" s="119"/>
      <c r="M4" s="114" t="s">
        <v>77</v>
      </c>
      <c r="N4" s="114"/>
    </row>
    <row r="5" spans="1:14" ht="45" customHeight="1">
      <c r="A5" s="118"/>
      <c r="B5" s="118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1560</v>
      </c>
      <c r="D6" s="13">
        <v>2932</v>
      </c>
      <c r="E6" s="14">
        <v>81017.49</v>
      </c>
      <c r="F6" s="13">
        <v>1564</v>
      </c>
      <c r="G6" s="13">
        <v>5347</v>
      </c>
      <c r="H6" s="33">
        <v>157158.69</v>
      </c>
      <c r="I6" s="13">
        <v>681</v>
      </c>
      <c r="J6" s="14">
        <v>125578.9</v>
      </c>
      <c r="K6" s="13">
        <v>4185</v>
      </c>
      <c r="L6" s="14">
        <v>288692.37</v>
      </c>
      <c r="M6" s="13">
        <v>139</v>
      </c>
      <c r="N6" s="14">
        <v>40232.25</v>
      </c>
    </row>
    <row r="7" spans="1:14" ht="15.75">
      <c r="A7" s="8"/>
      <c r="B7" s="8" t="s">
        <v>70</v>
      </c>
      <c r="C7" s="13">
        <v>93</v>
      </c>
      <c r="D7" s="13">
        <v>165</v>
      </c>
      <c r="E7" s="14">
        <v>4809.17</v>
      </c>
      <c r="F7" s="13">
        <v>84</v>
      </c>
      <c r="G7" s="13">
        <v>247</v>
      </c>
      <c r="H7" s="78">
        <v>7749.6</v>
      </c>
      <c r="I7" s="13">
        <v>59</v>
      </c>
      <c r="J7" s="14">
        <v>10742.15</v>
      </c>
      <c r="K7" s="13">
        <v>559</v>
      </c>
      <c r="L7" s="14">
        <v>38034.36</v>
      </c>
      <c r="M7" s="13">
        <v>18</v>
      </c>
      <c r="N7" s="14">
        <v>5134.41</v>
      </c>
    </row>
    <row r="8" spans="1:14" ht="15.75">
      <c r="A8" s="8"/>
      <c r="B8" s="8" t="s">
        <v>71</v>
      </c>
      <c r="C8" s="13">
        <v>154</v>
      </c>
      <c r="D8" s="13">
        <v>321</v>
      </c>
      <c r="E8" s="14">
        <v>8414.16</v>
      </c>
      <c r="F8" s="13">
        <v>185</v>
      </c>
      <c r="G8" s="13">
        <v>645</v>
      </c>
      <c r="H8" s="33">
        <v>18868.77</v>
      </c>
      <c r="I8" s="13">
        <v>86</v>
      </c>
      <c r="J8" s="14">
        <v>15819.5</v>
      </c>
      <c r="K8" s="13">
        <v>432</v>
      </c>
      <c r="L8" s="14">
        <v>29393.28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122</v>
      </c>
      <c r="D9" s="13">
        <v>213</v>
      </c>
      <c r="E9" s="14">
        <v>5951.28</v>
      </c>
      <c r="F9" s="13">
        <v>122</v>
      </c>
      <c r="G9" s="13">
        <v>371</v>
      </c>
      <c r="H9" s="33">
        <v>11428.1</v>
      </c>
      <c r="I9" s="13">
        <v>71</v>
      </c>
      <c r="J9" s="14">
        <v>12832.43</v>
      </c>
      <c r="K9" s="13">
        <v>560</v>
      </c>
      <c r="L9" s="14">
        <v>38306.52</v>
      </c>
      <c r="M9" s="79">
        <v>14</v>
      </c>
      <c r="N9" s="14">
        <v>4036.24</v>
      </c>
    </row>
    <row r="10" spans="1:14" ht="15.75">
      <c r="A10" s="8" t="s">
        <v>45</v>
      </c>
      <c r="B10" s="8" t="s">
        <v>46</v>
      </c>
      <c r="C10" s="13">
        <v>151</v>
      </c>
      <c r="D10" s="13">
        <v>265</v>
      </c>
      <c r="E10" s="14">
        <v>7115.8</v>
      </c>
      <c r="F10" s="13">
        <v>170</v>
      </c>
      <c r="G10" s="13">
        <v>509</v>
      </c>
      <c r="H10" s="33">
        <v>16372.44</v>
      </c>
      <c r="I10" s="13">
        <v>118</v>
      </c>
      <c r="J10" s="16">
        <v>21280.18</v>
      </c>
      <c r="K10" s="13">
        <v>765</v>
      </c>
      <c r="L10" s="16">
        <v>52047.9</v>
      </c>
      <c r="M10" s="79">
        <v>20</v>
      </c>
      <c r="N10" s="16">
        <v>4817.13</v>
      </c>
    </row>
    <row r="11" spans="1:14" ht="15.75">
      <c r="A11" s="8" t="s">
        <v>29</v>
      </c>
      <c r="B11" s="8" t="s">
        <v>30</v>
      </c>
      <c r="C11" s="13">
        <v>1060</v>
      </c>
      <c r="D11" s="13">
        <v>1985</v>
      </c>
      <c r="E11" s="14">
        <v>52829.95</v>
      </c>
      <c r="F11" s="13">
        <v>1310</v>
      </c>
      <c r="G11" s="13">
        <v>4070</v>
      </c>
      <c r="H11" s="33">
        <v>120703.09</v>
      </c>
      <c r="I11" s="13">
        <v>303</v>
      </c>
      <c r="J11" s="14">
        <v>55535.19</v>
      </c>
      <c r="K11" s="13">
        <v>2290</v>
      </c>
      <c r="L11" s="14">
        <v>156151.8</v>
      </c>
      <c r="M11" s="79">
        <v>57</v>
      </c>
      <c r="N11" s="14">
        <v>18382.54</v>
      </c>
    </row>
    <row r="12" spans="1:14" ht="15.75">
      <c r="A12" s="8"/>
      <c r="B12" s="8" t="s">
        <v>31</v>
      </c>
      <c r="C12" s="13">
        <v>13</v>
      </c>
      <c r="D12" s="13">
        <v>21</v>
      </c>
      <c r="E12" s="14">
        <v>592.47</v>
      </c>
      <c r="F12" s="13">
        <v>28</v>
      </c>
      <c r="G12" s="13">
        <v>58</v>
      </c>
      <c r="H12" s="33">
        <v>2193.73</v>
      </c>
      <c r="I12" s="13">
        <v>13</v>
      </c>
      <c r="J12" s="14">
        <v>2411.89</v>
      </c>
      <c r="K12" s="13">
        <v>112</v>
      </c>
      <c r="L12" s="14">
        <v>7620.48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16</v>
      </c>
      <c r="D13" s="13">
        <v>29</v>
      </c>
      <c r="E13" s="14">
        <v>798.28</v>
      </c>
      <c r="F13" s="13">
        <v>30</v>
      </c>
      <c r="G13" s="13">
        <v>69</v>
      </c>
      <c r="H13" s="33">
        <v>2568.62</v>
      </c>
      <c r="I13" s="13">
        <v>9</v>
      </c>
      <c r="J13" s="14">
        <v>1669.77</v>
      </c>
      <c r="K13" s="13">
        <v>64</v>
      </c>
      <c r="L13" s="14">
        <v>4354.29</v>
      </c>
      <c r="M13" s="13">
        <v>5</v>
      </c>
      <c r="N13" s="14">
        <v>1050</v>
      </c>
    </row>
    <row r="14" spans="1:14" ht="15.75">
      <c r="A14" s="8" t="s">
        <v>8</v>
      </c>
      <c r="B14" s="8" t="s">
        <v>9</v>
      </c>
      <c r="C14" s="13">
        <v>349</v>
      </c>
      <c r="D14" s="13">
        <v>683</v>
      </c>
      <c r="E14" s="14">
        <v>18783.36</v>
      </c>
      <c r="F14" s="13">
        <v>364</v>
      </c>
      <c r="G14" s="13">
        <v>1262</v>
      </c>
      <c r="H14" s="33">
        <v>36392.9</v>
      </c>
      <c r="I14" s="13">
        <v>168</v>
      </c>
      <c r="J14" s="14">
        <v>31082.41</v>
      </c>
      <c r="K14" s="13">
        <v>946</v>
      </c>
      <c r="L14" s="14">
        <v>66529.81</v>
      </c>
      <c r="M14" s="13">
        <v>35</v>
      </c>
      <c r="N14" s="14">
        <v>10267.87</v>
      </c>
    </row>
    <row r="15" spans="1:14" ht="15.75">
      <c r="A15" s="8"/>
      <c r="B15" s="8" t="s">
        <v>10</v>
      </c>
      <c r="C15" s="13">
        <v>152</v>
      </c>
      <c r="D15" s="13">
        <v>301</v>
      </c>
      <c r="E15" s="14">
        <v>8137.34</v>
      </c>
      <c r="F15" s="13">
        <v>179</v>
      </c>
      <c r="G15" s="13">
        <v>595</v>
      </c>
      <c r="H15" s="33">
        <v>17307.72</v>
      </c>
      <c r="I15" s="13">
        <v>98</v>
      </c>
      <c r="J15" s="14">
        <v>18045.86</v>
      </c>
      <c r="K15" s="13">
        <v>569</v>
      </c>
      <c r="L15" s="14">
        <v>38895.9</v>
      </c>
      <c r="M15" s="13">
        <v>7</v>
      </c>
      <c r="N15" s="14">
        <v>2200</v>
      </c>
    </row>
    <row r="16" spans="1:14" ht="15.75">
      <c r="A16" s="8" t="s">
        <v>11</v>
      </c>
      <c r="B16" s="8" t="s">
        <v>12</v>
      </c>
      <c r="C16" s="13">
        <v>55</v>
      </c>
      <c r="D16" s="13">
        <v>86</v>
      </c>
      <c r="E16" s="14">
        <v>2975.05</v>
      </c>
      <c r="F16" s="13">
        <v>37</v>
      </c>
      <c r="G16" s="13">
        <v>78</v>
      </c>
      <c r="H16" s="33">
        <v>3150.2</v>
      </c>
      <c r="I16" s="13">
        <v>73</v>
      </c>
      <c r="J16" s="14">
        <v>13407.61</v>
      </c>
      <c r="K16" s="13">
        <v>351</v>
      </c>
      <c r="L16" s="14">
        <v>24018.12</v>
      </c>
      <c r="M16" s="13">
        <v>3</v>
      </c>
      <c r="N16" s="14">
        <v>849.37</v>
      </c>
    </row>
    <row r="17" spans="1:14" ht="15.75">
      <c r="A17" s="8"/>
      <c r="B17" s="8" t="s">
        <v>13</v>
      </c>
      <c r="C17" s="13">
        <v>46</v>
      </c>
      <c r="D17" s="13">
        <v>76</v>
      </c>
      <c r="E17" s="14">
        <v>2140.64</v>
      </c>
      <c r="F17" s="13">
        <v>50</v>
      </c>
      <c r="G17" s="13">
        <v>146</v>
      </c>
      <c r="H17" s="33">
        <v>4591.77</v>
      </c>
      <c r="I17" s="13">
        <v>30</v>
      </c>
      <c r="J17" s="14">
        <v>5565.9</v>
      </c>
      <c r="K17" s="13">
        <v>208</v>
      </c>
      <c r="L17" s="14">
        <v>14152.32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75</v>
      </c>
      <c r="D18" s="13">
        <v>94</v>
      </c>
      <c r="E18" s="14">
        <v>3156.41</v>
      </c>
      <c r="F18" s="13">
        <v>43</v>
      </c>
      <c r="G18" s="13">
        <v>101</v>
      </c>
      <c r="H18" s="33">
        <v>3796.79</v>
      </c>
      <c r="I18" s="13">
        <v>73</v>
      </c>
      <c r="J18" s="14">
        <v>13543.69</v>
      </c>
      <c r="K18" s="13">
        <v>197</v>
      </c>
      <c r="L18" s="14">
        <v>14619.46</v>
      </c>
      <c r="M18" s="13">
        <v>5</v>
      </c>
      <c r="N18" s="14">
        <v>1575</v>
      </c>
    </row>
    <row r="19" spans="1:14" ht="15.75">
      <c r="A19" s="8" t="s">
        <v>15</v>
      </c>
      <c r="B19" s="8" t="s">
        <v>16</v>
      </c>
      <c r="C19" s="13">
        <v>73</v>
      </c>
      <c r="D19" s="13">
        <v>91</v>
      </c>
      <c r="E19" s="14">
        <v>3167.13</v>
      </c>
      <c r="F19" s="13">
        <v>29</v>
      </c>
      <c r="G19" s="13">
        <v>69</v>
      </c>
      <c r="H19" s="33">
        <v>2351.01</v>
      </c>
      <c r="I19" s="13">
        <v>118</v>
      </c>
      <c r="J19" s="14">
        <v>22216.54</v>
      </c>
      <c r="K19" s="13">
        <v>490</v>
      </c>
      <c r="L19" s="14">
        <v>33339.6</v>
      </c>
      <c r="M19" s="13">
        <v>10</v>
      </c>
      <c r="N19" s="14">
        <v>3212.5</v>
      </c>
    </row>
    <row r="20" spans="1:14" ht="15.75">
      <c r="A20" s="8" t="s">
        <v>17</v>
      </c>
      <c r="B20" s="8" t="s">
        <v>18</v>
      </c>
      <c r="C20" s="13">
        <v>545</v>
      </c>
      <c r="D20" s="13">
        <v>1085</v>
      </c>
      <c r="E20" s="14">
        <v>28338.57</v>
      </c>
      <c r="F20" s="13">
        <v>662</v>
      </c>
      <c r="G20" s="13">
        <v>2263</v>
      </c>
      <c r="H20" s="33">
        <v>64880.24</v>
      </c>
      <c r="I20" s="13">
        <v>115</v>
      </c>
      <c r="J20" s="14">
        <v>22272.17</v>
      </c>
      <c r="K20" s="13">
        <v>1126</v>
      </c>
      <c r="L20" s="14">
        <v>76749.12</v>
      </c>
      <c r="M20" s="13">
        <v>29</v>
      </c>
      <c r="N20" s="14">
        <v>8543.24</v>
      </c>
    </row>
    <row r="21" spans="1:14" ht="15.75">
      <c r="A21" s="8"/>
      <c r="B21" s="8" t="s">
        <v>26</v>
      </c>
      <c r="C21" s="13">
        <v>76</v>
      </c>
      <c r="D21" s="13">
        <v>158</v>
      </c>
      <c r="E21" s="14">
        <v>4145.16</v>
      </c>
      <c r="F21" s="13">
        <v>82</v>
      </c>
      <c r="G21" s="13">
        <v>298</v>
      </c>
      <c r="H21" s="33">
        <v>8287.59</v>
      </c>
      <c r="I21" s="13">
        <v>23</v>
      </c>
      <c r="J21" s="14">
        <v>4131.11</v>
      </c>
      <c r="K21" s="13">
        <v>203</v>
      </c>
      <c r="L21" s="14">
        <v>13812.12</v>
      </c>
      <c r="M21" s="13">
        <v>3</v>
      </c>
      <c r="N21" s="14">
        <v>900</v>
      </c>
    </row>
    <row r="22" spans="1:14" ht="15.75">
      <c r="A22" s="8"/>
      <c r="B22" s="8" t="s">
        <v>47</v>
      </c>
      <c r="C22" s="8">
        <v>202</v>
      </c>
      <c r="D22" s="8">
        <v>440</v>
      </c>
      <c r="E22" s="14">
        <v>11008.15</v>
      </c>
      <c r="F22" s="8">
        <v>250</v>
      </c>
      <c r="G22" s="8">
        <v>950</v>
      </c>
      <c r="H22" s="33">
        <v>26449.62</v>
      </c>
      <c r="I22" s="13">
        <v>23</v>
      </c>
      <c r="J22" s="14">
        <v>4267.19</v>
      </c>
      <c r="K22" s="13">
        <v>244</v>
      </c>
      <c r="L22" s="14">
        <v>16601.76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278</v>
      </c>
      <c r="D23" s="13">
        <v>590</v>
      </c>
      <c r="E23" s="14">
        <v>15319.74</v>
      </c>
      <c r="F23" s="13">
        <v>332</v>
      </c>
      <c r="G23" s="13">
        <v>1266</v>
      </c>
      <c r="H23" s="33">
        <v>34746.29</v>
      </c>
      <c r="I23" s="13">
        <v>58</v>
      </c>
      <c r="J23" s="14">
        <v>10760.74</v>
      </c>
      <c r="K23" s="13">
        <v>534</v>
      </c>
      <c r="L23" s="14">
        <v>36601.4</v>
      </c>
      <c r="M23" s="13">
        <v>12</v>
      </c>
      <c r="N23" s="14">
        <v>3977.27</v>
      </c>
    </row>
    <row r="24" spans="1:14" ht="15.75">
      <c r="A24" s="8"/>
      <c r="B24" s="8" t="s">
        <v>48</v>
      </c>
      <c r="C24" s="13">
        <v>92</v>
      </c>
      <c r="D24" s="13">
        <v>182</v>
      </c>
      <c r="E24" s="14">
        <v>4653.86</v>
      </c>
      <c r="F24" s="13">
        <v>150</v>
      </c>
      <c r="G24" s="13">
        <v>440</v>
      </c>
      <c r="H24" s="33">
        <v>13832.69</v>
      </c>
      <c r="I24" s="13">
        <v>22</v>
      </c>
      <c r="J24" s="14">
        <v>4081.66</v>
      </c>
      <c r="K24" s="13">
        <v>128</v>
      </c>
      <c r="L24" s="14">
        <v>8709.12</v>
      </c>
      <c r="M24" s="13">
        <v>5</v>
      </c>
      <c r="N24" s="14">
        <v>1447.5</v>
      </c>
    </row>
    <row r="25" spans="1:14" ht="15.75">
      <c r="A25" s="8" t="s">
        <v>35</v>
      </c>
      <c r="B25" s="8" t="s">
        <v>33</v>
      </c>
      <c r="C25" s="13">
        <v>1121</v>
      </c>
      <c r="D25" s="13">
        <v>2370</v>
      </c>
      <c r="E25" s="14">
        <v>59878.65</v>
      </c>
      <c r="F25" s="13">
        <v>1364</v>
      </c>
      <c r="G25" s="13">
        <v>5294</v>
      </c>
      <c r="H25" s="33">
        <v>147725.26</v>
      </c>
      <c r="I25" s="13">
        <v>139</v>
      </c>
      <c r="J25" s="16">
        <v>25584.55</v>
      </c>
      <c r="K25" s="13">
        <v>1117</v>
      </c>
      <c r="L25" s="16">
        <v>76000.68</v>
      </c>
      <c r="M25" s="13">
        <v>16</v>
      </c>
      <c r="N25" s="16">
        <v>4975</v>
      </c>
    </row>
    <row r="26" spans="1:14" ht="15.75">
      <c r="A26" s="8" t="s">
        <v>21</v>
      </c>
      <c r="B26" s="8" t="s">
        <v>22</v>
      </c>
      <c r="C26" s="13">
        <v>560</v>
      </c>
      <c r="D26" s="13">
        <v>1104</v>
      </c>
      <c r="E26" s="14">
        <v>29676.19</v>
      </c>
      <c r="F26" s="13">
        <v>671</v>
      </c>
      <c r="G26" s="13">
        <v>2367</v>
      </c>
      <c r="H26" s="33">
        <v>66798.11</v>
      </c>
      <c r="I26" s="13">
        <v>256</v>
      </c>
      <c r="J26" s="14">
        <v>48594.27</v>
      </c>
      <c r="K26" s="13">
        <v>1417</v>
      </c>
      <c r="L26" s="14">
        <v>99337.05</v>
      </c>
      <c r="M26" s="13">
        <v>19</v>
      </c>
      <c r="N26" s="14">
        <v>5596.87</v>
      </c>
    </row>
    <row r="27" spans="1:14" ht="15.75">
      <c r="A27" s="8" t="s">
        <v>67</v>
      </c>
      <c r="B27" s="8" t="s">
        <v>72</v>
      </c>
      <c r="C27" s="13">
        <v>83</v>
      </c>
      <c r="D27" s="13">
        <v>158</v>
      </c>
      <c r="E27" s="14">
        <v>4112.66</v>
      </c>
      <c r="F27" s="13">
        <v>118</v>
      </c>
      <c r="G27" s="13">
        <v>349</v>
      </c>
      <c r="H27" s="33">
        <v>10853.44</v>
      </c>
      <c r="I27" s="13">
        <v>46</v>
      </c>
      <c r="J27" s="14">
        <v>8126.14</v>
      </c>
      <c r="K27" s="13">
        <v>457</v>
      </c>
      <c r="L27" s="14">
        <v>31094.28</v>
      </c>
      <c r="M27" s="13">
        <v>4</v>
      </c>
      <c r="N27" s="14">
        <v>898.97</v>
      </c>
    </row>
    <row r="28" spans="1:14" ht="15.75">
      <c r="A28" s="8"/>
      <c r="B28" s="17" t="s">
        <v>73</v>
      </c>
      <c r="C28" s="13">
        <v>108</v>
      </c>
      <c r="D28" s="13">
        <v>206</v>
      </c>
      <c r="E28" s="14">
        <v>5463.16</v>
      </c>
      <c r="F28" s="13">
        <v>173</v>
      </c>
      <c r="G28" s="13">
        <v>455</v>
      </c>
      <c r="H28" s="33">
        <v>15385.16</v>
      </c>
      <c r="I28" s="13">
        <v>40</v>
      </c>
      <c r="J28" s="14">
        <v>7217.08</v>
      </c>
      <c r="K28" s="13">
        <v>278</v>
      </c>
      <c r="L28" s="14">
        <v>18915.12</v>
      </c>
      <c r="M28" s="13">
        <v>19</v>
      </c>
      <c r="N28" s="14">
        <v>5169.36</v>
      </c>
    </row>
    <row r="29" spans="1:14" ht="15.75">
      <c r="A29" s="8" t="s">
        <v>23</v>
      </c>
      <c r="B29" s="8" t="s">
        <v>24</v>
      </c>
      <c r="C29" s="13">
        <v>256</v>
      </c>
      <c r="D29" s="13">
        <v>424</v>
      </c>
      <c r="E29" s="33">
        <v>11155.62</v>
      </c>
      <c r="F29" s="13">
        <v>321</v>
      </c>
      <c r="G29" s="13">
        <v>908</v>
      </c>
      <c r="H29" s="33">
        <v>28663.51</v>
      </c>
      <c r="I29" s="13">
        <v>130</v>
      </c>
      <c r="J29" s="14">
        <v>23642.62</v>
      </c>
      <c r="K29" s="13">
        <v>1521</v>
      </c>
      <c r="L29" s="14">
        <v>103624.38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337.88</v>
      </c>
      <c r="F30" s="13">
        <v>36</v>
      </c>
      <c r="G30" s="13">
        <v>44</v>
      </c>
      <c r="H30" s="14">
        <v>2574.42</v>
      </c>
      <c r="I30" s="13">
        <v>15</v>
      </c>
      <c r="J30" s="14">
        <v>2714.91</v>
      </c>
      <c r="K30" s="13">
        <v>234</v>
      </c>
      <c r="L30" s="14">
        <v>15921.36</v>
      </c>
      <c r="M30" s="13">
        <v>1</v>
      </c>
      <c r="N30" s="14">
        <v>196.86</v>
      </c>
    </row>
    <row r="31" spans="1:14" ht="15.75" hidden="1">
      <c r="A31" s="115" t="s">
        <v>27</v>
      </c>
      <c r="B31" s="115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16" t="s">
        <v>25</v>
      </c>
      <c r="B32" s="116"/>
      <c r="C32" s="18">
        <f aca="true" t="shared" si="0" ref="C32:K32">SUM(C6:C30)</f>
        <v>7249</v>
      </c>
      <c r="D32" s="18">
        <f t="shared" si="0"/>
        <v>13990</v>
      </c>
      <c r="E32" s="19">
        <f t="shared" si="0"/>
        <v>373978.17</v>
      </c>
      <c r="F32" s="18">
        <f t="shared" si="0"/>
        <v>8354</v>
      </c>
      <c r="G32" s="18">
        <f t="shared" si="0"/>
        <v>28201</v>
      </c>
      <c r="H32" s="19">
        <f t="shared" si="0"/>
        <v>824829.76</v>
      </c>
      <c r="I32" s="18">
        <f t="shared" si="0"/>
        <v>2767</v>
      </c>
      <c r="J32" s="19">
        <f t="shared" si="0"/>
        <v>511124.4599999999</v>
      </c>
      <c r="K32" s="20">
        <f t="shared" si="0"/>
        <v>18987</v>
      </c>
      <c r="L32" s="19">
        <f>SUM(L6:L30)</f>
        <v>1303522.6000000003</v>
      </c>
      <c r="M32" s="20">
        <f>SUM(M6:M30)</f>
        <v>432</v>
      </c>
      <c r="N32" s="19">
        <f>SUM(N6:N30)</f>
        <v>126317.34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M4:N4"/>
    <mergeCell ref="A31:B31"/>
    <mergeCell ref="A32:B32"/>
    <mergeCell ref="A2:L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socijalnog staranja&amp;"Arial Narrow,Regular"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tabSelected="1" zoomScale="96" zoomScaleNormal="96" zoomScalePageLayoutView="0" workbookViewId="0" topLeftCell="A4">
      <selection activeCell="J6" sqref="J6:J30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7" t="s">
        <v>92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18" t="s">
        <v>78</v>
      </c>
      <c r="C4" s="118"/>
      <c r="D4" s="120" t="s">
        <v>49</v>
      </c>
      <c r="E4" s="120"/>
      <c r="F4" s="120"/>
      <c r="G4" s="121" t="s">
        <v>52</v>
      </c>
      <c r="H4" s="121"/>
      <c r="I4" s="122"/>
      <c r="J4" s="123" t="s">
        <v>37</v>
      </c>
      <c r="K4" s="122"/>
      <c r="L4" s="120" t="s">
        <v>42</v>
      </c>
      <c r="M4" s="120"/>
    </row>
    <row r="5" spans="2:13" ht="33" customHeight="1">
      <c r="B5" s="118"/>
      <c r="C5" s="118"/>
      <c r="D5" s="10" t="s">
        <v>50</v>
      </c>
      <c r="E5" s="10" t="s">
        <v>51</v>
      </c>
      <c r="F5" s="9" t="s">
        <v>2</v>
      </c>
      <c r="G5" s="26" t="s">
        <v>50</v>
      </c>
      <c r="H5" s="26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9">
        <v>192</v>
      </c>
      <c r="E6" s="13">
        <v>549</v>
      </c>
      <c r="F6" s="14">
        <v>24314.5</v>
      </c>
      <c r="G6" s="69">
        <v>124</v>
      </c>
      <c r="H6" s="13"/>
      <c r="I6" s="14">
        <v>9643</v>
      </c>
      <c r="J6" s="112">
        <v>148</v>
      </c>
      <c r="K6" s="25"/>
      <c r="L6" s="6">
        <v>17</v>
      </c>
      <c r="M6" s="83">
        <v>5784.76</v>
      </c>
    </row>
    <row r="7" spans="2:13" ht="15.75">
      <c r="B7" s="8"/>
      <c r="C7" s="8" t="s">
        <v>70</v>
      </c>
      <c r="D7" s="69">
        <v>13</v>
      </c>
      <c r="E7" s="69">
        <v>61</v>
      </c>
      <c r="F7" s="70">
        <v>1971.5</v>
      </c>
      <c r="G7" s="69">
        <v>8</v>
      </c>
      <c r="H7" s="69"/>
      <c r="I7" s="14">
        <v>738</v>
      </c>
      <c r="J7" s="112">
        <v>13</v>
      </c>
      <c r="K7" s="25"/>
      <c r="L7" s="6">
        <v>2</v>
      </c>
      <c r="M7" s="83">
        <v>680.56</v>
      </c>
    </row>
    <row r="8" spans="2:15" ht="15.75">
      <c r="B8" s="8"/>
      <c r="C8" s="8" t="s">
        <v>71</v>
      </c>
      <c r="D8" s="8">
        <v>9</v>
      </c>
      <c r="E8" s="8">
        <v>62</v>
      </c>
      <c r="F8" s="14">
        <v>2877.6</v>
      </c>
      <c r="G8" s="69">
        <v>3</v>
      </c>
      <c r="H8" s="8"/>
      <c r="I8" s="14">
        <v>320.4</v>
      </c>
      <c r="J8" s="112">
        <v>14</v>
      </c>
      <c r="K8" s="25"/>
      <c r="L8" s="6">
        <v>1</v>
      </c>
      <c r="M8" s="82">
        <v>340.28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18</v>
      </c>
      <c r="E9" s="8">
        <v>66</v>
      </c>
      <c r="F9" s="14">
        <v>2533</v>
      </c>
      <c r="G9" s="69">
        <v>10</v>
      </c>
      <c r="H9" s="8"/>
      <c r="I9" s="14">
        <v>2122.4</v>
      </c>
      <c r="J9" s="112">
        <v>27</v>
      </c>
      <c r="K9" s="25"/>
      <c r="L9" s="6">
        <v>1</v>
      </c>
      <c r="M9" s="83">
        <v>340.28</v>
      </c>
      <c r="O9" s="12"/>
    </row>
    <row r="10" spans="2:15" ht="15.75">
      <c r="B10" s="8" t="s">
        <v>45</v>
      </c>
      <c r="C10" s="8" t="s">
        <v>46</v>
      </c>
      <c r="D10" s="13">
        <v>24</v>
      </c>
      <c r="E10" s="13">
        <v>80</v>
      </c>
      <c r="F10" s="14">
        <v>4970.84</v>
      </c>
      <c r="G10" s="69">
        <v>6</v>
      </c>
      <c r="H10" s="13"/>
      <c r="I10" s="14">
        <v>428.8</v>
      </c>
      <c r="J10" s="112">
        <v>116</v>
      </c>
      <c r="K10" s="25"/>
      <c r="L10" s="6">
        <v>2</v>
      </c>
      <c r="M10" s="83">
        <v>832.98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164</v>
      </c>
      <c r="E11" s="13">
        <v>830</v>
      </c>
      <c r="F11" s="14">
        <v>33284.6</v>
      </c>
      <c r="G11" s="69">
        <v>20</v>
      </c>
      <c r="H11" s="13"/>
      <c r="I11" s="14">
        <v>2336</v>
      </c>
      <c r="J11" s="113">
        <v>92</v>
      </c>
      <c r="K11" s="25"/>
      <c r="L11" s="6">
        <v>5</v>
      </c>
      <c r="M11" s="83">
        <v>1701.4</v>
      </c>
    </row>
    <row r="12" spans="2:13" ht="15.75">
      <c r="B12" s="8"/>
      <c r="C12" s="8" t="s">
        <v>31</v>
      </c>
      <c r="D12" s="13">
        <v>3</v>
      </c>
      <c r="E12" s="13">
        <v>6</v>
      </c>
      <c r="F12" s="14">
        <v>216</v>
      </c>
      <c r="G12" s="69">
        <v>0</v>
      </c>
      <c r="H12" s="13"/>
      <c r="I12" s="14">
        <v>0</v>
      </c>
      <c r="J12" s="113">
        <v>8</v>
      </c>
      <c r="K12" s="25"/>
      <c r="L12" s="6">
        <v>2</v>
      </c>
      <c r="M12" s="83">
        <v>867.11</v>
      </c>
    </row>
    <row r="13" spans="2:15" ht="15.75">
      <c r="B13" s="8"/>
      <c r="C13" s="8" t="s">
        <v>32</v>
      </c>
      <c r="D13" s="13">
        <v>5</v>
      </c>
      <c r="E13" s="13">
        <v>36</v>
      </c>
      <c r="F13" s="14">
        <v>1687.2</v>
      </c>
      <c r="G13" s="69">
        <v>0</v>
      </c>
      <c r="H13" s="13"/>
      <c r="I13" s="14">
        <v>0</v>
      </c>
      <c r="J13" s="113">
        <v>3</v>
      </c>
      <c r="K13" s="25"/>
      <c r="L13" s="6">
        <v>0</v>
      </c>
      <c r="M13" s="83">
        <v>0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13">
        <v>64</v>
      </c>
      <c r="E14" s="13">
        <v>185</v>
      </c>
      <c r="F14" s="14">
        <v>9734.1</v>
      </c>
      <c r="G14" s="69">
        <v>12</v>
      </c>
      <c r="H14" s="13"/>
      <c r="I14" s="14">
        <v>2287.5</v>
      </c>
      <c r="J14" s="112">
        <v>149</v>
      </c>
      <c r="K14" s="25"/>
      <c r="L14" s="6">
        <v>1</v>
      </c>
      <c r="M14" s="83">
        <v>340.28</v>
      </c>
      <c r="O14" s="12"/>
      <c r="P14" s="12"/>
    </row>
    <row r="15" spans="2:15" ht="15.75">
      <c r="B15" s="8"/>
      <c r="C15" s="8" t="s">
        <v>10</v>
      </c>
      <c r="D15" s="13">
        <v>12</v>
      </c>
      <c r="E15" s="13">
        <v>37</v>
      </c>
      <c r="F15" s="14">
        <v>1739</v>
      </c>
      <c r="G15" s="69">
        <v>0</v>
      </c>
      <c r="H15" s="13"/>
      <c r="I15" s="14">
        <v>0</v>
      </c>
      <c r="J15" s="112">
        <v>78</v>
      </c>
      <c r="K15" s="25"/>
      <c r="L15" s="6">
        <v>3</v>
      </c>
      <c r="M15" s="83">
        <v>1020.84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37</v>
      </c>
      <c r="E16" s="13">
        <v>185</v>
      </c>
      <c r="F16" s="14">
        <v>5885</v>
      </c>
      <c r="G16" s="69">
        <v>7</v>
      </c>
      <c r="H16" s="13"/>
      <c r="I16" s="14">
        <v>1533.2</v>
      </c>
      <c r="J16" s="112">
        <v>91</v>
      </c>
      <c r="K16" s="25"/>
      <c r="L16" s="6">
        <v>2</v>
      </c>
      <c r="M16" s="83">
        <v>680.56</v>
      </c>
      <c r="O16" s="12"/>
    </row>
    <row r="17" spans="2:13" ht="15.75">
      <c r="B17" s="8"/>
      <c r="C17" s="8" t="s">
        <v>13</v>
      </c>
      <c r="D17" s="13">
        <v>15</v>
      </c>
      <c r="E17" s="13">
        <v>27</v>
      </c>
      <c r="F17" s="14">
        <v>931.6</v>
      </c>
      <c r="G17" s="13">
        <v>4</v>
      </c>
      <c r="H17" s="13"/>
      <c r="I17" s="14">
        <v>806</v>
      </c>
      <c r="J17" s="112">
        <v>60</v>
      </c>
      <c r="K17" s="25"/>
      <c r="L17" s="6">
        <v>0</v>
      </c>
      <c r="M17" s="83">
        <v>0</v>
      </c>
    </row>
    <row r="18" spans="2:15" ht="15.75">
      <c r="B18" s="8"/>
      <c r="C18" s="8" t="s">
        <v>14</v>
      </c>
      <c r="D18" s="13">
        <v>28</v>
      </c>
      <c r="E18" s="13">
        <v>77</v>
      </c>
      <c r="F18" s="14">
        <v>3310</v>
      </c>
      <c r="G18" s="13">
        <v>22</v>
      </c>
      <c r="H18" s="13"/>
      <c r="I18" s="14">
        <v>12268</v>
      </c>
      <c r="J18" s="112">
        <v>71</v>
      </c>
      <c r="K18" s="25"/>
      <c r="L18" s="6">
        <v>0</v>
      </c>
      <c r="M18" s="83">
        <v>0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43</v>
      </c>
      <c r="E19" s="13">
        <v>120</v>
      </c>
      <c r="F19" s="14">
        <v>4743.6</v>
      </c>
      <c r="G19" s="13">
        <v>19</v>
      </c>
      <c r="H19" s="13"/>
      <c r="I19" s="14">
        <v>1100</v>
      </c>
      <c r="J19" s="112">
        <v>118</v>
      </c>
      <c r="K19" s="25"/>
      <c r="L19" s="6">
        <v>2</v>
      </c>
      <c r="M19" s="83">
        <v>680.56</v>
      </c>
      <c r="O19" s="12" t="e">
        <f>#REF!</f>
        <v>#REF!</v>
      </c>
      <c r="U19" s="80"/>
    </row>
    <row r="20" spans="2:21" ht="15.75">
      <c r="B20" s="8" t="s">
        <v>17</v>
      </c>
      <c r="C20" s="8" t="s">
        <v>18</v>
      </c>
      <c r="D20" s="13">
        <v>149</v>
      </c>
      <c r="E20" s="13">
        <v>292</v>
      </c>
      <c r="F20" s="14">
        <v>13105.7</v>
      </c>
      <c r="G20" s="13">
        <v>1</v>
      </c>
      <c r="H20" s="13"/>
      <c r="I20" s="14">
        <v>92</v>
      </c>
      <c r="J20" s="112">
        <v>132</v>
      </c>
      <c r="K20" s="25"/>
      <c r="L20" s="6">
        <v>6</v>
      </c>
      <c r="M20" s="83">
        <v>2041.68</v>
      </c>
      <c r="U20" s="80"/>
    </row>
    <row r="21" spans="2:21" ht="15.75">
      <c r="B21" s="8"/>
      <c r="C21" s="8" t="s">
        <v>26</v>
      </c>
      <c r="D21" s="13">
        <v>19</v>
      </c>
      <c r="E21" s="13">
        <v>137</v>
      </c>
      <c r="F21" s="14">
        <v>2870</v>
      </c>
      <c r="G21" s="13">
        <v>0</v>
      </c>
      <c r="H21" s="13"/>
      <c r="I21" s="14">
        <v>0</v>
      </c>
      <c r="J21" s="112">
        <v>16</v>
      </c>
      <c r="K21" s="25"/>
      <c r="L21" s="6">
        <v>2</v>
      </c>
      <c r="M21" s="83">
        <v>680.56</v>
      </c>
      <c r="U21" s="81"/>
    </row>
    <row r="22" spans="2:21" ht="15.75">
      <c r="B22" s="8"/>
      <c r="C22" s="8" t="s">
        <v>47</v>
      </c>
      <c r="D22" s="13">
        <v>15</v>
      </c>
      <c r="E22" s="13">
        <v>77</v>
      </c>
      <c r="F22" s="14">
        <v>3584.8</v>
      </c>
      <c r="G22" s="13">
        <v>0</v>
      </c>
      <c r="H22" s="13"/>
      <c r="I22" s="14">
        <v>0</v>
      </c>
      <c r="J22" s="112">
        <v>21</v>
      </c>
      <c r="K22" s="25"/>
      <c r="L22" s="6">
        <v>1</v>
      </c>
      <c r="M22" s="83">
        <v>340.28</v>
      </c>
      <c r="O22" s="12" t="e">
        <f>#REF!+#REF!+#REF!</f>
        <v>#REF!</v>
      </c>
      <c r="U22" s="80"/>
    </row>
    <row r="23" spans="2:15" ht="15.75">
      <c r="B23" s="8" t="s">
        <v>19</v>
      </c>
      <c r="C23" s="8" t="s">
        <v>20</v>
      </c>
      <c r="D23" s="13">
        <v>121</v>
      </c>
      <c r="E23" s="13">
        <v>241</v>
      </c>
      <c r="F23" s="14">
        <v>10526</v>
      </c>
      <c r="G23" s="13">
        <v>2</v>
      </c>
      <c r="H23" s="13"/>
      <c r="I23" s="14">
        <v>244</v>
      </c>
      <c r="J23" s="112">
        <v>57</v>
      </c>
      <c r="K23" s="25"/>
      <c r="L23" s="6">
        <v>4</v>
      </c>
      <c r="M23" s="83">
        <v>1361.12</v>
      </c>
      <c r="O23" s="12" t="e">
        <f>#REF!</f>
        <v>#REF!</v>
      </c>
    </row>
    <row r="24" spans="2:13" ht="15.75">
      <c r="B24" s="8"/>
      <c r="C24" s="8" t="s">
        <v>48</v>
      </c>
      <c r="D24" s="13">
        <v>22</v>
      </c>
      <c r="E24" s="13">
        <v>36</v>
      </c>
      <c r="F24" s="14">
        <v>1691</v>
      </c>
      <c r="G24" s="13">
        <v>0</v>
      </c>
      <c r="H24" s="13"/>
      <c r="I24" s="14">
        <v>0</v>
      </c>
      <c r="J24" s="112">
        <v>12</v>
      </c>
      <c r="K24" s="25"/>
      <c r="L24" s="6">
        <v>3</v>
      </c>
      <c r="M24" s="83">
        <v>1020.84</v>
      </c>
    </row>
    <row r="25" spans="2:13" ht="15.75">
      <c r="B25" s="8" t="s">
        <v>35</v>
      </c>
      <c r="C25" s="8" t="s">
        <v>33</v>
      </c>
      <c r="D25" s="13">
        <v>112</v>
      </c>
      <c r="E25" s="13">
        <v>463</v>
      </c>
      <c r="F25" s="14">
        <v>23357</v>
      </c>
      <c r="G25" s="13">
        <v>0</v>
      </c>
      <c r="H25" s="13"/>
      <c r="I25" s="14">
        <v>0</v>
      </c>
      <c r="J25" s="112">
        <v>78</v>
      </c>
      <c r="K25" s="25"/>
      <c r="L25" s="6">
        <v>6</v>
      </c>
      <c r="M25" s="83">
        <v>2041.68</v>
      </c>
    </row>
    <row r="26" spans="2:13" ht="15.75">
      <c r="B26" s="8" t="s">
        <v>21</v>
      </c>
      <c r="C26" s="8" t="s">
        <v>22</v>
      </c>
      <c r="D26" s="13">
        <v>121</v>
      </c>
      <c r="E26" s="13">
        <v>333</v>
      </c>
      <c r="F26" s="14">
        <v>13758.4</v>
      </c>
      <c r="G26" s="13">
        <v>29</v>
      </c>
      <c r="H26" s="13"/>
      <c r="I26" s="14">
        <v>1280</v>
      </c>
      <c r="J26" s="112">
        <v>59</v>
      </c>
      <c r="K26" s="25"/>
      <c r="L26" s="6">
        <v>10</v>
      </c>
      <c r="M26" s="83">
        <v>3402.8</v>
      </c>
    </row>
    <row r="27" spans="2:13" ht="15.75">
      <c r="B27" s="8" t="s">
        <v>67</v>
      </c>
      <c r="C27" s="8" t="s">
        <v>72</v>
      </c>
      <c r="D27" s="13">
        <v>44</v>
      </c>
      <c r="E27" s="13">
        <v>124</v>
      </c>
      <c r="F27" s="14">
        <v>5066.9</v>
      </c>
      <c r="G27" s="13">
        <v>0</v>
      </c>
      <c r="H27" s="13"/>
      <c r="I27" s="14">
        <v>0</v>
      </c>
      <c r="J27" s="112">
        <v>79</v>
      </c>
      <c r="K27" s="25"/>
      <c r="L27" s="6">
        <v>2</v>
      </c>
      <c r="M27" s="83">
        <v>680.56</v>
      </c>
    </row>
    <row r="28" spans="2:15" ht="15.75">
      <c r="B28" s="8"/>
      <c r="C28" s="17" t="s">
        <v>73</v>
      </c>
      <c r="D28" s="13">
        <v>19</v>
      </c>
      <c r="E28" s="13">
        <v>48</v>
      </c>
      <c r="F28" s="14">
        <v>1418.85</v>
      </c>
      <c r="G28" s="13">
        <v>6</v>
      </c>
      <c r="H28" s="13"/>
      <c r="I28" s="14">
        <v>480.8</v>
      </c>
      <c r="J28" s="112">
        <v>34</v>
      </c>
      <c r="K28" s="25"/>
      <c r="L28" s="6">
        <v>2</v>
      </c>
      <c r="M28" s="83">
        <v>680.56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230</v>
      </c>
      <c r="E29" s="13">
        <v>804</v>
      </c>
      <c r="F29" s="14">
        <v>33901.2</v>
      </c>
      <c r="G29" s="13">
        <v>22</v>
      </c>
      <c r="H29" s="13"/>
      <c r="I29" s="14">
        <v>1739</v>
      </c>
      <c r="J29" s="112">
        <v>105</v>
      </c>
      <c r="K29" s="25"/>
      <c r="L29" s="6">
        <v>10</v>
      </c>
      <c r="M29" s="83">
        <v>3552.8</v>
      </c>
    </row>
    <row r="30" spans="2:13" ht="15.75">
      <c r="B30" s="8"/>
      <c r="C30" s="8" t="s">
        <v>34</v>
      </c>
      <c r="D30" s="34">
        <v>21</v>
      </c>
      <c r="E30" s="34">
        <v>45</v>
      </c>
      <c r="F30" s="33">
        <v>1773</v>
      </c>
      <c r="G30" s="34">
        <v>0</v>
      </c>
      <c r="H30" s="34"/>
      <c r="I30" s="33">
        <v>0</v>
      </c>
      <c r="J30" s="112">
        <v>43</v>
      </c>
      <c r="K30" s="25"/>
      <c r="L30" s="6">
        <v>3</v>
      </c>
      <c r="M30" s="83">
        <v>1110.84</v>
      </c>
    </row>
    <row r="31" spans="2:13" ht="15.75">
      <c r="B31" s="116" t="s">
        <v>25</v>
      </c>
      <c r="C31" s="116"/>
      <c r="D31" s="20">
        <f>SUM(D6:D30)</f>
        <v>1500</v>
      </c>
      <c r="E31" s="20">
        <f>SUM(E6:E30)</f>
        <v>4921</v>
      </c>
      <c r="F31" s="21">
        <f>SUM(F6:F30)</f>
        <v>209251.39</v>
      </c>
      <c r="G31" s="22">
        <f>SUM(G6:G30)</f>
        <v>295</v>
      </c>
      <c r="H31" s="22"/>
      <c r="I31" s="21">
        <f>SUM(I6:I30)</f>
        <v>37419.100000000006</v>
      </c>
      <c r="J31" s="23">
        <f>SUM(J6:J30)</f>
        <v>1624</v>
      </c>
      <c r="K31" s="21">
        <f>SUM(K6:K30)</f>
        <v>0</v>
      </c>
      <c r="L31" s="32">
        <f>SUM(L6:L30)</f>
        <v>87</v>
      </c>
      <c r="M31" s="19">
        <f>SUM(M6:M30)</f>
        <v>30183.33</v>
      </c>
    </row>
    <row r="33" ht="15.75">
      <c r="M33" s="84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4">
      <selection activeCell="E16" sqref="E16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7" t="s">
        <v>85</v>
      </c>
      <c r="C2" s="117"/>
      <c r="D2" s="117"/>
      <c r="E2" s="117"/>
      <c r="F2" s="117"/>
      <c r="G2" s="117"/>
    </row>
    <row r="3" ht="10.5" customHeight="1" hidden="1" thickBot="1"/>
    <row r="5" spans="2:7" ht="13.5" customHeight="1">
      <c r="B5" s="118" t="s">
        <v>78</v>
      </c>
      <c r="C5" s="118"/>
      <c r="D5" s="118" t="s">
        <v>44</v>
      </c>
      <c r="E5" s="118"/>
      <c r="F5" s="120" t="s">
        <v>43</v>
      </c>
      <c r="G5" s="120"/>
    </row>
    <row r="6" spans="2:7" ht="45.75" customHeight="1">
      <c r="B6" s="118"/>
      <c r="C6" s="118"/>
      <c r="D6" s="118"/>
      <c r="E6" s="118"/>
      <c r="F6" s="120"/>
      <c r="G6" s="120"/>
    </row>
    <row r="7" spans="2:7" ht="17.25" customHeight="1">
      <c r="B7" s="118"/>
      <c r="C7" s="118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758</v>
      </c>
      <c r="E8" s="14">
        <v>61331.77</v>
      </c>
      <c r="F8" s="13">
        <v>221</v>
      </c>
      <c r="G8" s="14">
        <v>28500.3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78</v>
      </c>
      <c r="E9" s="14">
        <v>6274.5</v>
      </c>
      <c r="F9" s="13">
        <v>17</v>
      </c>
      <c r="G9" s="14">
        <v>1930.35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4"/>
      <c r="C10" s="8" t="s">
        <v>71</v>
      </c>
      <c r="D10" s="13">
        <v>106</v>
      </c>
      <c r="E10" s="14">
        <v>8450.97</v>
      </c>
      <c r="F10" s="13">
        <v>13</v>
      </c>
      <c r="G10" s="14">
        <v>1544.31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70</v>
      </c>
      <c r="E11" s="14">
        <v>5441.09</v>
      </c>
      <c r="F11" s="8">
        <v>9</v>
      </c>
      <c r="G11" s="14">
        <v>1021.95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64</v>
      </c>
      <c r="E12" s="14">
        <v>5184.53</v>
      </c>
      <c r="F12" s="13">
        <v>18</v>
      </c>
      <c r="G12" s="14">
        <v>2043.9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304</v>
      </c>
      <c r="E13" s="14">
        <v>24123.45</v>
      </c>
      <c r="F13" s="13">
        <v>48</v>
      </c>
      <c r="G13" s="14">
        <v>5926.92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10</v>
      </c>
      <c r="E14" s="14">
        <v>915.7</v>
      </c>
      <c r="F14" s="13">
        <v>2</v>
      </c>
      <c r="G14" s="14">
        <v>227.1</v>
      </c>
      <c r="H14" t="e">
        <f>#REF!+#REF!</f>
        <v>#REF!</v>
      </c>
      <c r="I14">
        <v>4</v>
      </c>
      <c r="J14" s="2" t="e">
        <f>D14+#REF!</f>
        <v>#REF!</v>
      </c>
      <c r="V14" s="28"/>
    </row>
    <row r="15" spans="2:23" ht="15.75">
      <c r="B15" s="8"/>
      <c r="C15" s="8" t="s">
        <v>32</v>
      </c>
      <c r="D15" s="13">
        <v>0</v>
      </c>
      <c r="E15" s="14">
        <v>0</v>
      </c>
      <c r="F15" s="13">
        <v>0</v>
      </c>
      <c r="G15" s="14">
        <v>0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5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232</v>
      </c>
      <c r="E16" s="14">
        <v>19180.31</v>
      </c>
      <c r="F16" s="13">
        <v>29</v>
      </c>
      <c r="G16" s="14">
        <v>4131.22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101</v>
      </c>
      <c r="E17" s="14">
        <v>8122.02</v>
      </c>
      <c r="F17" s="13">
        <v>11</v>
      </c>
      <c r="G17" s="14">
        <v>1249.05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78</v>
      </c>
      <c r="E18" s="14">
        <v>6365.03</v>
      </c>
      <c r="F18" s="13">
        <v>17</v>
      </c>
      <c r="G18" s="14">
        <v>1930.35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74</v>
      </c>
      <c r="E19" s="14">
        <v>5857.81</v>
      </c>
      <c r="F19" s="13">
        <v>12</v>
      </c>
      <c r="G19" s="14">
        <v>1476.15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74</v>
      </c>
      <c r="E20" s="14">
        <v>6270.63</v>
      </c>
      <c r="F20" s="13">
        <v>66</v>
      </c>
      <c r="G20" s="14">
        <v>7946.03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5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78</v>
      </c>
      <c r="E21" s="14">
        <v>6078.09</v>
      </c>
      <c r="F21" s="13">
        <v>24</v>
      </c>
      <c r="G21" s="14">
        <v>2725.2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158</v>
      </c>
      <c r="E22" s="14">
        <v>12626.01</v>
      </c>
      <c r="F22" s="13">
        <v>18</v>
      </c>
      <c r="G22" s="14">
        <v>2157.5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8"/>
    </row>
    <row r="23" spans="2:21" ht="15.75">
      <c r="B23" s="8"/>
      <c r="C23" s="8" t="s">
        <v>26</v>
      </c>
      <c r="D23" s="13">
        <v>28</v>
      </c>
      <c r="E23" s="14">
        <v>2314.46</v>
      </c>
      <c r="F23" s="13">
        <v>6</v>
      </c>
      <c r="G23" s="14">
        <v>704.02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35</v>
      </c>
      <c r="E24" s="14">
        <v>2765.67</v>
      </c>
      <c r="F24" s="13">
        <v>0</v>
      </c>
      <c r="G24" s="14">
        <v>0</v>
      </c>
      <c r="H24" s="66" t="e">
        <f>#REF!+#REF!</f>
        <v>#REF!</v>
      </c>
      <c r="I24" s="66"/>
      <c r="J24" s="67" t="e">
        <f>D24+#REF!</f>
        <v>#REF!</v>
      </c>
      <c r="K24" s="66"/>
      <c r="L24" s="66"/>
      <c r="M24" s="66"/>
      <c r="N24" s="66"/>
      <c r="O24" s="66"/>
      <c r="P24" s="66"/>
      <c r="Q24" s="66"/>
      <c r="R24" s="68"/>
      <c r="S24" s="66"/>
      <c r="T24" s="66"/>
      <c r="U24" s="65"/>
      <c r="V24" s="65" t="e">
        <f>#REF!+#REF!+#REF!</f>
        <v>#REF!</v>
      </c>
      <c r="W24" s="65" t="e">
        <f>#REF!+#REF!+#REF!+#REF!+#REF!+#REF!+#REF!+#REF!+#REF!</f>
        <v>#REF!</v>
      </c>
      <c r="X24" s="66"/>
      <c r="Y24" s="66"/>
    </row>
    <row r="25" spans="2:23" ht="15.75">
      <c r="B25" s="8" t="s">
        <v>19</v>
      </c>
      <c r="C25" s="8" t="s">
        <v>20</v>
      </c>
      <c r="D25" s="13">
        <v>96</v>
      </c>
      <c r="E25" s="14">
        <v>7795.55</v>
      </c>
      <c r="F25" s="13">
        <v>6</v>
      </c>
      <c r="G25" s="14">
        <v>726.74</v>
      </c>
      <c r="H25" t="e">
        <f>#REF!+#REF!</f>
        <v>#REF!</v>
      </c>
      <c r="I25">
        <v>0</v>
      </c>
      <c r="J25" s="2">
        <f>D25+E25</f>
        <v>7891.55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28</v>
      </c>
      <c r="E26" s="14">
        <v>2303.84</v>
      </c>
      <c r="F26" s="13">
        <v>0</v>
      </c>
      <c r="G26" s="14">
        <v>0</v>
      </c>
      <c r="H26" t="e">
        <f>#REF!+#REF!</f>
        <v>#REF!</v>
      </c>
      <c r="J26" s="2" t="e">
        <f>D26+#REF!</f>
        <v>#REF!</v>
      </c>
      <c r="R26" s="11"/>
      <c r="V26" s="28"/>
    </row>
    <row r="27" spans="2:23" ht="15.75">
      <c r="B27" s="8" t="s">
        <v>35</v>
      </c>
      <c r="C27" s="8" t="s">
        <v>33</v>
      </c>
      <c r="D27" s="13">
        <v>207</v>
      </c>
      <c r="E27" s="14">
        <v>16511.73</v>
      </c>
      <c r="F27" s="13">
        <v>30</v>
      </c>
      <c r="G27" s="14">
        <v>3588.26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224</v>
      </c>
      <c r="E28" s="16">
        <v>18207.12</v>
      </c>
      <c r="F28" s="13">
        <v>38</v>
      </c>
      <c r="G28" s="16">
        <v>4814.09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38</v>
      </c>
      <c r="E29" s="14">
        <v>3036.41</v>
      </c>
      <c r="F29" s="13">
        <v>8</v>
      </c>
      <c r="G29" s="14">
        <v>931.12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40</v>
      </c>
      <c r="E30" s="14">
        <v>3147.87</v>
      </c>
      <c r="F30" s="13">
        <v>3</v>
      </c>
      <c r="G30" s="14">
        <v>340.65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103</v>
      </c>
      <c r="E31" s="14">
        <v>8273.12</v>
      </c>
      <c r="F31" s="13">
        <v>8</v>
      </c>
      <c r="G31" s="14">
        <v>908.4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8"/>
    </row>
    <row r="32" spans="2:23" ht="15.75" customHeight="1" thickBot="1">
      <c r="B32" s="8"/>
      <c r="C32" s="8" t="s">
        <v>34</v>
      </c>
      <c r="D32" s="13">
        <v>16</v>
      </c>
      <c r="E32" s="14">
        <v>1276.67</v>
      </c>
      <c r="F32" s="13">
        <v>1</v>
      </c>
      <c r="G32" s="14">
        <v>113.55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16" t="s">
        <v>25</v>
      </c>
      <c r="C33" s="116"/>
      <c r="D33" s="22">
        <f>SUM(D8:D32)</f>
        <v>3000</v>
      </c>
      <c r="E33" s="60">
        <f aca="true" t="shared" si="0" ref="E33:S33">SUM(E8:E32)</f>
        <v>241854.34999999998</v>
      </c>
      <c r="F33" s="22">
        <f t="shared" si="0"/>
        <v>605</v>
      </c>
      <c r="G33" s="60">
        <f t="shared" si="0"/>
        <v>74937.15999999997</v>
      </c>
      <c r="H33" s="24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30" t="e">
        <f>SUM(U8:U32)</f>
        <v>#REF!</v>
      </c>
      <c r="V33" s="28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7"/>
      <c r="F35" s="5"/>
      <c r="G35" s="29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&amp;L&amp;"-,Bold Italic"Ministarstvo finasija i socijalnog staranja&amp;"-,Italic"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B1">
      <selection activeCell="P12" sqref="P12"/>
    </sheetView>
  </sheetViews>
  <sheetFormatPr defaultColWidth="8.796875" defaultRowHeight="15"/>
  <cols>
    <col min="1" max="1" width="0" style="0" hidden="1" customWidth="1"/>
    <col min="2" max="2" width="11.69921875" style="0" customWidth="1"/>
    <col min="3" max="3" width="9.69921875" style="0" bestFit="1" customWidth="1"/>
    <col min="4" max="4" width="11.3984375" style="0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7" t="s">
        <v>86</v>
      </c>
      <c r="D2" s="117"/>
      <c r="E2" s="117"/>
      <c r="F2" s="117"/>
      <c r="G2" s="117"/>
      <c r="H2" s="117"/>
      <c r="I2" s="117"/>
      <c r="J2" s="117"/>
      <c r="K2" s="117"/>
      <c r="L2" s="117"/>
    </row>
    <row r="3" ht="8.25" customHeight="1"/>
    <row r="4" ht="7.5" customHeight="1"/>
    <row r="5" spans="3:12" ht="13.5" customHeight="1">
      <c r="C5" s="118" t="s">
        <v>78</v>
      </c>
      <c r="D5" s="118"/>
      <c r="E5" s="120" t="s">
        <v>75</v>
      </c>
      <c r="F5" s="120"/>
      <c r="G5" s="124" t="s">
        <v>82</v>
      </c>
      <c r="H5" s="125"/>
      <c r="I5" s="124" t="s">
        <v>81</v>
      </c>
      <c r="J5" s="125"/>
      <c r="K5" s="124" t="s">
        <v>76</v>
      </c>
      <c r="L5" s="125"/>
    </row>
    <row r="6" spans="3:12" ht="45.75" customHeight="1">
      <c r="C6" s="118"/>
      <c r="D6" s="118"/>
      <c r="E6" s="120"/>
      <c r="F6" s="120"/>
      <c r="G6" s="126"/>
      <c r="H6" s="127"/>
      <c r="I6" s="126"/>
      <c r="J6" s="127"/>
      <c r="K6" s="126"/>
      <c r="L6" s="127"/>
    </row>
    <row r="7" spans="3:12" ht="17.25" customHeight="1">
      <c r="C7" s="118"/>
      <c r="D7" s="118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96" t="s">
        <v>5</v>
      </c>
      <c r="D8" s="96" t="s">
        <v>6</v>
      </c>
      <c r="E8" s="99">
        <v>0</v>
      </c>
      <c r="F8" s="100">
        <v>0</v>
      </c>
      <c r="G8" s="13">
        <v>478</v>
      </c>
      <c r="H8" s="14">
        <v>125236</v>
      </c>
      <c r="I8" s="13">
        <v>477</v>
      </c>
      <c r="J8" s="14">
        <v>32093.47</v>
      </c>
      <c r="K8" s="13">
        <v>567</v>
      </c>
      <c r="L8" s="14">
        <v>123578.1</v>
      </c>
    </row>
    <row r="9" spans="3:12" ht="15.75">
      <c r="C9" s="96"/>
      <c r="D9" s="96" t="s">
        <v>70</v>
      </c>
      <c r="E9" s="99">
        <v>0</v>
      </c>
      <c r="F9" s="100">
        <v>0</v>
      </c>
      <c r="G9" s="13">
        <v>41</v>
      </c>
      <c r="H9" s="14">
        <v>10762</v>
      </c>
      <c r="I9" s="13">
        <v>41</v>
      </c>
      <c r="J9" s="14">
        <v>2775.22</v>
      </c>
      <c r="K9" s="13">
        <v>49</v>
      </c>
      <c r="L9" s="14">
        <v>10448.88</v>
      </c>
    </row>
    <row r="10" spans="3:12" ht="15.75">
      <c r="C10" s="96"/>
      <c r="D10" s="96" t="s">
        <v>71</v>
      </c>
      <c r="E10" s="99">
        <v>0</v>
      </c>
      <c r="F10" s="100">
        <v>0</v>
      </c>
      <c r="G10" s="13">
        <v>20</v>
      </c>
      <c r="H10" s="14">
        <v>4927</v>
      </c>
      <c r="I10" s="13">
        <v>20</v>
      </c>
      <c r="J10" s="14">
        <v>1270.55</v>
      </c>
      <c r="K10" s="13">
        <v>62</v>
      </c>
      <c r="L10" s="14">
        <v>13262.04</v>
      </c>
    </row>
    <row r="11" spans="3:12" ht="15.75">
      <c r="C11" s="96" t="s">
        <v>68</v>
      </c>
      <c r="D11" s="96" t="s">
        <v>69</v>
      </c>
      <c r="E11" s="99">
        <v>0</v>
      </c>
      <c r="F11" s="100">
        <v>0</v>
      </c>
      <c r="G11" s="13">
        <v>83</v>
      </c>
      <c r="H11" s="14">
        <v>21364</v>
      </c>
      <c r="I11" s="13">
        <v>83</v>
      </c>
      <c r="J11" s="14">
        <v>5509.16</v>
      </c>
      <c r="K11" s="13">
        <v>66</v>
      </c>
      <c r="L11" s="14">
        <v>13864.86</v>
      </c>
    </row>
    <row r="12" spans="3:12" ht="15.75">
      <c r="C12" s="96" t="s">
        <v>45</v>
      </c>
      <c r="D12" s="96" t="s">
        <v>7</v>
      </c>
      <c r="E12" s="99">
        <v>1</v>
      </c>
      <c r="F12" s="100">
        <v>256</v>
      </c>
      <c r="G12" s="13">
        <v>92</v>
      </c>
      <c r="H12" s="14">
        <v>22530</v>
      </c>
      <c r="I12" s="13">
        <v>93</v>
      </c>
      <c r="J12" s="14">
        <v>5877.94</v>
      </c>
      <c r="K12" s="13">
        <v>83</v>
      </c>
      <c r="L12" s="14">
        <v>17280.84</v>
      </c>
    </row>
    <row r="13" spans="3:12" ht="15.75">
      <c r="C13" s="96" t="s">
        <v>29</v>
      </c>
      <c r="D13" s="96" t="s">
        <v>30</v>
      </c>
      <c r="E13" s="99">
        <v>0</v>
      </c>
      <c r="F13" s="100">
        <v>0</v>
      </c>
      <c r="G13" s="13">
        <v>205</v>
      </c>
      <c r="H13" s="14">
        <v>49033</v>
      </c>
      <c r="I13" s="13">
        <v>199</v>
      </c>
      <c r="J13" s="14">
        <v>12272.47</v>
      </c>
      <c r="K13" s="13">
        <v>270</v>
      </c>
      <c r="L13" s="14">
        <v>56665.08</v>
      </c>
    </row>
    <row r="14" spans="3:12" ht="15.75">
      <c r="C14" s="96"/>
      <c r="D14" s="96" t="s">
        <v>31</v>
      </c>
      <c r="E14" s="99">
        <v>0</v>
      </c>
      <c r="F14" s="100">
        <v>0</v>
      </c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1607.52</v>
      </c>
    </row>
    <row r="15" spans="3:12" ht="15.75">
      <c r="C15" s="96"/>
      <c r="D15" s="96" t="s">
        <v>32</v>
      </c>
      <c r="E15" s="99">
        <v>0</v>
      </c>
      <c r="F15" s="100">
        <v>0</v>
      </c>
      <c r="G15" s="13">
        <v>11</v>
      </c>
      <c r="H15" s="14">
        <v>2336</v>
      </c>
      <c r="I15" s="13">
        <v>11</v>
      </c>
      <c r="J15" s="14">
        <v>602.4</v>
      </c>
      <c r="K15" s="13">
        <v>8</v>
      </c>
      <c r="L15" s="14">
        <v>1607.52</v>
      </c>
    </row>
    <row r="16" spans="3:12" ht="15.75">
      <c r="C16" s="96" t="s">
        <v>8</v>
      </c>
      <c r="D16" s="96" t="s">
        <v>9</v>
      </c>
      <c r="E16" s="99">
        <v>0</v>
      </c>
      <c r="F16" s="100">
        <v>0</v>
      </c>
      <c r="G16" s="13">
        <v>106</v>
      </c>
      <c r="H16" s="14">
        <v>26727</v>
      </c>
      <c r="I16" s="13">
        <v>106</v>
      </c>
      <c r="J16" s="14">
        <v>6910.46</v>
      </c>
      <c r="K16" s="13">
        <v>149</v>
      </c>
      <c r="L16" s="14">
        <v>32954.16</v>
      </c>
    </row>
    <row r="17" spans="3:12" ht="15.75">
      <c r="C17" s="96"/>
      <c r="D17" s="96" t="s">
        <v>10</v>
      </c>
      <c r="E17" s="99">
        <v>0</v>
      </c>
      <c r="F17" s="100">
        <v>0</v>
      </c>
      <c r="G17" s="13">
        <v>41</v>
      </c>
      <c r="H17" s="14">
        <v>10263</v>
      </c>
      <c r="I17" s="13">
        <v>41</v>
      </c>
      <c r="J17" s="14">
        <v>2646.55</v>
      </c>
      <c r="K17" s="13">
        <v>78</v>
      </c>
      <c r="L17" s="14">
        <v>16878.96</v>
      </c>
    </row>
    <row r="18" spans="3:12" ht="15.75">
      <c r="C18" s="96" t="s">
        <v>11</v>
      </c>
      <c r="D18" s="96" t="s">
        <v>12</v>
      </c>
      <c r="E18" s="99">
        <v>0</v>
      </c>
      <c r="F18" s="100">
        <v>0</v>
      </c>
      <c r="G18" s="13">
        <v>76</v>
      </c>
      <c r="H18" s="14">
        <v>21226</v>
      </c>
      <c r="I18" s="13">
        <v>76</v>
      </c>
      <c r="J18" s="14">
        <v>5473.54</v>
      </c>
      <c r="K18" s="13">
        <v>62</v>
      </c>
      <c r="L18" s="14">
        <v>14065.8</v>
      </c>
    </row>
    <row r="19" spans="3:12" ht="15.75">
      <c r="C19" s="96"/>
      <c r="D19" s="96" t="s">
        <v>13</v>
      </c>
      <c r="E19" s="99">
        <v>0</v>
      </c>
      <c r="F19" s="100">
        <v>0</v>
      </c>
      <c r="G19" s="13">
        <v>53</v>
      </c>
      <c r="H19" s="14">
        <v>13718</v>
      </c>
      <c r="I19" s="13">
        <v>53</v>
      </c>
      <c r="J19" s="14">
        <v>3537.5</v>
      </c>
      <c r="K19" s="13">
        <v>27</v>
      </c>
      <c r="L19" s="14">
        <v>6028.2</v>
      </c>
    </row>
    <row r="20" spans="3:12" ht="15.75">
      <c r="C20" s="96"/>
      <c r="D20" s="96" t="s">
        <v>14</v>
      </c>
      <c r="E20" s="99">
        <v>0</v>
      </c>
      <c r="F20" s="100">
        <v>0</v>
      </c>
      <c r="G20" s="13">
        <v>65</v>
      </c>
      <c r="H20" s="14">
        <v>18073.2</v>
      </c>
      <c r="I20" s="13">
        <v>65</v>
      </c>
      <c r="J20" s="14">
        <v>4614.3</v>
      </c>
      <c r="K20" s="13">
        <v>63</v>
      </c>
      <c r="L20" s="14">
        <v>13663.92</v>
      </c>
    </row>
    <row r="21" spans="3:12" ht="15.75">
      <c r="C21" s="96" t="s">
        <v>15</v>
      </c>
      <c r="D21" s="96" t="s">
        <v>16</v>
      </c>
      <c r="E21" s="99">
        <v>0</v>
      </c>
      <c r="F21" s="100">
        <v>0</v>
      </c>
      <c r="G21" s="13">
        <v>106</v>
      </c>
      <c r="H21" s="14">
        <v>28798</v>
      </c>
      <c r="I21" s="13">
        <v>106</v>
      </c>
      <c r="J21" s="14">
        <v>7426.14</v>
      </c>
      <c r="K21" s="13">
        <v>107</v>
      </c>
      <c r="L21" s="14">
        <v>21902.46</v>
      </c>
    </row>
    <row r="22" spans="3:12" ht="15.75">
      <c r="C22" s="96" t="s">
        <v>17</v>
      </c>
      <c r="D22" s="96" t="s">
        <v>18</v>
      </c>
      <c r="E22" s="99">
        <v>0</v>
      </c>
      <c r="F22" s="100">
        <v>0</v>
      </c>
      <c r="G22" s="13">
        <v>87</v>
      </c>
      <c r="H22" s="14">
        <v>20705</v>
      </c>
      <c r="I22" s="13">
        <v>87</v>
      </c>
      <c r="J22" s="14">
        <v>5321.23</v>
      </c>
      <c r="K22" s="13">
        <v>91</v>
      </c>
      <c r="L22" s="14">
        <v>20491.88</v>
      </c>
    </row>
    <row r="23" spans="3:12" ht="15.75">
      <c r="C23" s="96"/>
      <c r="D23" s="96" t="s">
        <v>26</v>
      </c>
      <c r="E23" s="99">
        <v>0</v>
      </c>
      <c r="F23" s="100">
        <v>0</v>
      </c>
      <c r="G23" s="13">
        <v>7</v>
      </c>
      <c r="H23" s="14">
        <v>1707</v>
      </c>
      <c r="I23" s="13">
        <v>7</v>
      </c>
      <c r="J23" s="14">
        <v>440.19</v>
      </c>
      <c r="K23" s="13">
        <v>17</v>
      </c>
      <c r="L23" s="14">
        <v>3817.86</v>
      </c>
    </row>
    <row r="24" spans="3:12" ht="15.75">
      <c r="C24" s="96"/>
      <c r="D24" s="96" t="s">
        <v>47</v>
      </c>
      <c r="E24" s="99">
        <v>0</v>
      </c>
      <c r="F24" s="100">
        <v>0</v>
      </c>
      <c r="G24" s="13">
        <v>1</v>
      </c>
      <c r="H24" s="14">
        <v>193</v>
      </c>
      <c r="I24" s="13">
        <v>0</v>
      </c>
      <c r="J24" s="14">
        <v>0</v>
      </c>
      <c r="K24" s="13">
        <v>18</v>
      </c>
      <c r="L24" s="14">
        <v>3817.86</v>
      </c>
    </row>
    <row r="25" spans="3:12" ht="15.75">
      <c r="C25" s="96" t="s">
        <v>19</v>
      </c>
      <c r="D25" s="96" t="s">
        <v>20</v>
      </c>
      <c r="E25" s="99">
        <v>0</v>
      </c>
      <c r="F25" s="100">
        <v>0</v>
      </c>
      <c r="G25" s="13">
        <v>21</v>
      </c>
      <c r="H25" s="14">
        <v>5622</v>
      </c>
      <c r="I25" s="13">
        <v>21</v>
      </c>
      <c r="J25" s="14">
        <v>1431.18</v>
      </c>
      <c r="K25" s="13">
        <v>50</v>
      </c>
      <c r="L25" s="14">
        <v>10448.88</v>
      </c>
    </row>
    <row r="26" spans="3:12" ht="15.75">
      <c r="C26" s="96"/>
      <c r="D26" s="96" t="s">
        <v>48</v>
      </c>
      <c r="E26" s="99">
        <v>0</v>
      </c>
      <c r="F26" s="100">
        <v>0</v>
      </c>
      <c r="G26" s="13">
        <v>7</v>
      </c>
      <c r="H26" s="14">
        <v>1994</v>
      </c>
      <c r="I26" s="13">
        <v>7</v>
      </c>
      <c r="J26" s="14">
        <v>514.18</v>
      </c>
      <c r="K26" s="13">
        <v>18</v>
      </c>
      <c r="L26" s="14">
        <v>3616.92</v>
      </c>
    </row>
    <row r="27" spans="3:12" ht="15.75">
      <c r="C27" s="96" t="s">
        <v>35</v>
      </c>
      <c r="D27" s="96" t="s">
        <v>33</v>
      </c>
      <c r="E27" s="99">
        <v>0</v>
      </c>
      <c r="F27" s="100">
        <v>0</v>
      </c>
      <c r="G27" s="13">
        <v>66</v>
      </c>
      <c r="H27" s="14">
        <v>15798</v>
      </c>
      <c r="I27" s="13">
        <v>66</v>
      </c>
      <c r="J27" s="14">
        <v>4073.9</v>
      </c>
      <c r="K27" s="13">
        <v>122</v>
      </c>
      <c r="L27" s="14">
        <v>26122.2</v>
      </c>
    </row>
    <row r="28" spans="3:12" ht="15.75">
      <c r="C28" s="96" t="s">
        <v>21</v>
      </c>
      <c r="D28" s="96" t="s">
        <v>22</v>
      </c>
      <c r="E28" s="99">
        <v>0</v>
      </c>
      <c r="F28" s="100">
        <v>0</v>
      </c>
      <c r="G28" s="94">
        <v>152</v>
      </c>
      <c r="H28" s="16">
        <v>37131</v>
      </c>
      <c r="I28" s="13">
        <v>151</v>
      </c>
      <c r="J28" s="14">
        <v>9184.98</v>
      </c>
      <c r="K28" s="94">
        <v>220</v>
      </c>
      <c r="L28" s="16">
        <v>51840.12</v>
      </c>
    </row>
    <row r="29" spans="3:12" ht="15.75">
      <c r="C29" s="96" t="s">
        <v>67</v>
      </c>
      <c r="D29" s="96" t="s">
        <v>72</v>
      </c>
      <c r="E29" s="99">
        <v>0</v>
      </c>
      <c r="F29" s="100">
        <v>0</v>
      </c>
      <c r="G29" s="13">
        <v>32</v>
      </c>
      <c r="H29" s="14">
        <v>8245</v>
      </c>
      <c r="I29" s="13">
        <v>32</v>
      </c>
      <c r="J29" s="14">
        <v>2126.13</v>
      </c>
      <c r="K29" s="13">
        <v>47</v>
      </c>
      <c r="L29" s="14">
        <v>9846.06</v>
      </c>
    </row>
    <row r="30" spans="3:12" ht="15.75">
      <c r="C30" s="96"/>
      <c r="D30" s="97" t="s">
        <v>73</v>
      </c>
      <c r="E30" s="99">
        <v>0</v>
      </c>
      <c r="F30" s="100">
        <v>0</v>
      </c>
      <c r="G30" s="13">
        <v>20</v>
      </c>
      <c r="H30" s="14">
        <v>4997</v>
      </c>
      <c r="I30" s="13">
        <v>20</v>
      </c>
      <c r="J30" s="14">
        <v>1288.61</v>
      </c>
      <c r="K30" s="13">
        <v>32</v>
      </c>
      <c r="L30" s="14">
        <v>6430.08</v>
      </c>
    </row>
    <row r="31" spans="3:12" ht="15.75">
      <c r="C31" s="96" t="s">
        <v>23</v>
      </c>
      <c r="D31" s="96" t="s">
        <v>24</v>
      </c>
      <c r="E31" s="99">
        <v>0</v>
      </c>
      <c r="F31" s="100">
        <v>0</v>
      </c>
      <c r="G31" s="13">
        <v>51</v>
      </c>
      <c r="H31" s="14">
        <v>11622</v>
      </c>
      <c r="I31" s="13">
        <v>51</v>
      </c>
      <c r="J31" s="14">
        <v>2997.02</v>
      </c>
      <c r="K31" s="13">
        <v>114</v>
      </c>
      <c r="L31" s="14">
        <v>23710.92</v>
      </c>
    </row>
    <row r="32" spans="3:12" ht="15.75" customHeight="1">
      <c r="C32" s="96"/>
      <c r="D32" s="96" t="s">
        <v>34</v>
      </c>
      <c r="E32" s="99">
        <v>0</v>
      </c>
      <c r="F32" s="100">
        <v>0</v>
      </c>
      <c r="G32" s="13">
        <v>23</v>
      </c>
      <c r="H32" s="14">
        <v>5647</v>
      </c>
      <c r="I32" s="13">
        <v>23</v>
      </c>
      <c r="J32" s="14">
        <v>1456.23</v>
      </c>
      <c r="K32" s="13">
        <v>14</v>
      </c>
      <c r="L32" s="14">
        <v>3014.1</v>
      </c>
    </row>
    <row r="33" spans="3:12" ht="15.75">
      <c r="C33" s="116" t="s">
        <v>25</v>
      </c>
      <c r="D33" s="116"/>
      <c r="E33" s="22">
        <f aca="true" t="shared" si="0" ref="E33:J33">SUM(E8:E32)</f>
        <v>1</v>
      </c>
      <c r="F33" s="60">
        <f t="shared" si="0"/>
        <v>256</v>
      </c>
      <c r="G33" s="22">
        <f t="shared" si="0"/>
        <v>1852</v>
      </c>
      <c r="H33" s="60">
        <f t="shared" si="0"/>
        <v>470768.2</v>
      </c>
      <c r="I33" s="22">
        <f t="shared" si="0"/>
        <v>1844</v>
      </c>
      <c r="J33" s="60">
        <f t="shared" si="0"/>
        <v>120388.48999999999</v>
      </c>
      <c r="K33" s="22">
        <f>SUM(K8:K32)</f>
        <v>2342</v>
      </c>
      <c r="L33" s="60">
        <f>SUM(L8:L32)</f>
        <v>506965.22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7"/>
      <c r="G35" s="27"/>
      <c r="H35" s="27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31"/>
      <c r="K41" s="31"/>
      <c r="L41" s="31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&amp;L&amp;"-,Bold Italic"Ministarstvo finansija i socijalnog staranja&amp;"-,Italic"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0">
      <selection activeCell="O17" sqref="O17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49" t="s">
        <v>87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6.5" thickBot="1"/>
    <row r="3" spans="1:11" ht="54.75" thickBot="1">
      <c r="A3" s="36" t="s">
        <v>53</v>
      </c>
      <c r="B3" s="37" t="s">
        <v>54</v>
      </c>
      <c r="C3" s="38" t="s">
        <v>55</v>
      </c>
      <c r="D3" s="39" t="s">
        <v>56</v>
      </c>
      <c r="E3" s="158" t="s">
        <v>57</v>
      </c>
      <c r="F3" s="159"/>
      <c r="G3" s="40" t="s">
        <v>58</v>
      </c>
      <c r="H3" s="41"/>
      <c r="I3" s="41"/>
      <c r="J3" s="42" t="s">
        <v>59</v>
      </c>
      <c r="K3" s="43" t="s">
        <v>60</v>
      </c>
    </row>
    <row r="4" spans="1:11" ht="18">
      <c r="A4" s="150">
        <v>1</v>
      </c>
      <c r="B4" s="152">
        <v>4211</v>
      </c>
      <c r="C4" s="154" t="s">
        <v>41</v>
      </c>
      <c r="D4" s="44"/>
      <c r="E4" s="143">
        <f>'I '!C32</f>
        <v>7249</v>
      </c>
      <c r="F4" s="143">
        <f>'I '!D32</f>
        <v>13990</v>
      </c>
      <c r="G4" s="156">
        <f>'I '!E32</f>
        <v>373978.17</v>
      </c>
      <c r="H4" s="45"/>
      <c r="I4" s="45"/>
      <c r="J4" s="145" t="s">
        <v>89</v>
      </c>
      <c r="K4" s="133" t="s">
        <v>88</v>
      </c>
    </row>
    <row r="5" spans="1:11" ht="18.75" thickBot="1">
      <c r="A5" s="151"/>
      <c r="B5" s="153"/>
      <c r="C5" s="155"/>
      <c r="D5" s="46">
        <v>18567</v>
      </c>
      <c r="E5" s="144"/>
      <c r="F5" s="144"/>
      <c r="G5" s="157"/>
      <c r="H5" s="47"/>
      <c r="I5" s="47"/>
      <c r="J5" s="146"/>
      <c r="K5" s="134"/>
    </row>
    <row r="6" spans="1:11" ht="18">
      <c r="A6" s="150">
        <v>2</v>
      </c>
      <c r="B6" s="163">
        <v>4213</v>
      </c>
      <c r="C6" s="165" t="s">
        <v>39</v>
      </c>
      <c r="D6" s="48"/>
      <c r="E6" s="147">
        <f>'I '!F32</f>
        <v>8354</v>
      </c>
      <c r="F6" s="147">
        <f>'I '!G32</f>
        <v>28201</v>
      </c>
      <c r="G6" s="167">
        <f>'I '!H32</f>
        <v>824829.76</v>
      </c>
      <c r="H6" s="49"/>
      <c r="I6" s="49"/>
      <c r="J6" s="145" t="s">
        <v>89</v>
      </c>
      <c r="K6" s="133" t="s">
        <v>88</v>
      </c>
    </row>
    <row r="7" spans="1:11" ht="18.75" thickBot="1">
      <c r="A7" s="151"/>
      <c r="B7" s="164"/>
      <c r="C7" s="166"/>
      <c r="D7" s="50">
        <v>39030</v>
      </c>
      <c r="E7" s="148"/>
      <c r="F7" s="148"/>
      <c r="G7" s="168"/>
      <c r="H7" s="162"/>
      <c r="I7" s="49"/>
      <c r="J7" s="146"/>
      <c r="K7" s="134"/>
    </row>
    <row r="8" spans="1:11" ht="18">
      <c r="A8" s="51">
        <v>3</v>
      </c>
      <c r="B8" s="52">
        <v>4213</v>
      </c>
      <c r="C8" s="53" t="s">
        <v>61</v>
      </c>
      <c r="D8" s="54"/>
      <c r="E8" s="169">
        <f>' II'!L31</f>
        <v>87</v>
      </c>
      <c r="F8" s="170"/>
      <c r="G8" s="87">
        <f>' II'!M31</f>
        <v>30183.33</v>
      </c>
      <c r="H8" s="162"/>
      <c r="I8" s="49"/>
      <c r="J8" s="71" t="s">
        <v>89</v>
      </c>
      <c r="K8" s="72" t="s">
        <v>88</v>
      </c>
    </row>
    <row r="9" spans="1:11" ht="54">
      <c r="A9" s="55">
        <v>4</v>
      </c>
      <c r="B9" s="56">
        <v>4213</v>
      </c>
      <c r="C9" s="57" t="s">
        <v>62</v>
      </c>
      <c r="D9" s="58"/>
      <c r="E9" s="137">
        <f>' II'!D31</f>
        <v>1500</v>
      </c>
      <c r="F9" s="138"/>
      <c r="G9" s="89">
        <f>' II'!F31</f>
        <v>209251.39</v>
      </c>
      <c r="H9" s="162"/>
      <c r="I9" s="59"/>
      <c r="J9" s="6" t="s">
        <v>89</v>
      </c>
      <c r="K9" s="72" t="s">
        <v>88</v>
      </c>
    </row>
    <row r="10" spans="1:11" ht="54.75">
      <c r="A10" s="55">
        <v>5</v>
      </c>
      <c r="B10" s="56">
        <v>4213</v>
      </c>
      <c r="C10" s="57" t="s">
        <v>63</v>
      </c>
      <c r="D10" s="58"/>
      <c r="E10" s="137">
        <f>' II'!G31</f>
        <v>295</v>
      </c>
      <c r="F10" s="138"/>
      <c r="G10" s="89">
        <f>' II'!I31</f>
        <v>37419.100000000006</v>
      </c>
      <c r="H10" s="61"/>
      <c r="I10" s="59"/>
      <c r="J10" s="6" t="s">
        <v>89</v>
      </c>
      <c r="K10" s="72" t="s">
        <v>88</v>
      </c>
    </row>
    <row r="11" spans="1:11" ht="18">
      <c r="A11" s="55">
        <v>6</v>
      </c>
      <c r="B11" s="56">
        <v>4214</v>
      </c>
      <c r="C11" s="57" t="s">
        <v>64</v>
      </c>
      <c r="D11" s="58">
        <v>5836</v>
      </c>
      <c r="E11" s="137">
        <f>'III '!D33</f>
        <v>3000</v>
      </c>
      <c r="F11" s="138"/>
      <c r="G11" s="139">
        <f>'III '!E33</f>
        <v>241854.34999999998</v>
      </c>
      <c r="H11" s="140"/>
      <c r="I11" s="49"/>
      <c r="J11" s="71" t="s">
        <v>89</v>
      </c>
      <c r="K11" s="72" t="s">
        <v>88</v>
      </c>
    </row>
    <row r="12" spans="1:12" ht="18">
      <c r="A12" s="55">
        <v>7</v>
      </c>
      <c r="B12" s="56">
        <v>4214</v>
      </c>
      <c r="C12" s="57" t="s">
        <v>65</v>
      </c>
      <c r="D12" s="58"/>
      <c r="E12" s="137">
        <f>'III '!F33</f>
        <v>605</v>
      </c>
      <c r="F12" s="138"/>
      <c r="G12" s="90">
        <f>'III '!G33</f>
        <v>74937.15999999997</v>
      </c>
      <c r="H12" s="91"/>
      <c r="I12" s="49"/>
      <c r="J12" s="71" t="s">
        <v>89</v>
      </c>
      <c r="K12" s="72" t="s">
        <v>88</v>
      </c>
      <c r="L12" s="92"/>
    </row>
    <row r="13" spans="1:12" ht="18">
      <c r="A13" s="55">
        <v>8</v>
      </c>
      <c r="B13" s="56">
        <v>4215</v>
      </c>
      <c r="C13" s="57" t="s">
        <v>66</v>
      </c>
      <c r="D13" s="58">
        <v>4545</v>
      </c>
      <c r="E13" s="137">
        <f>'I '!K32</f>
        <v>18987</v>
      </c>
      <c r="F13" s="138"/>
      <c r="G13" s="88">
        <f>'I '!L32</f>
        <v>1303522.6000000003</v>
      </c>
      <c r="H13" s="141"/>
      <c r="I13" s="49"/>
      <c r="J13" s="71" t="s">
        <v>89</v>
      </c>
      <c r="K13" s="72" t="s">
        <v>88</v>
      </c>
      <c r="L13" s="93"/>
    </row>
    <row r="14" spans="1:12" ht="18">
      <c r="A14" s="55">
        <v>9</v>
      </c>
      <c r="B14" s="56">
        <v>4215</v>
      </c>
      <c r="C14" s="57" t="s">
        <v>36</v>
      </c>
      <c r="D14" s="58">
        <v>1166</v>
      </c>
      <c r="E14" s="137">
        <f>'I '!I32</f>
        <v>2767</v>
      </c>
      <c r="F14" s="138"/>
      <c r="G14" s="88">
        <f>'I '!J32</f>
        <v>511124.4599999999</v>
      </c>
      <c r="H14" s="142"/>
      <c r="I14" s="59"/>
      <c r="J14" s="71" t="s">
        <v>89</v>
      </c>
      <c r="K14" s="72" t="s">
        <v>88</v>
      </c>
      <c r="L14" s="92"/>
    </row>
    <row r="15" spans="1:15" ht="37.5" customHeight="1">
      <c r="A15" s="55">
        <v>10</v>
      </c>
      <c r="B15" s="56">
        <v>4215</v>
      </c>
      <c r="C15" s="75" t="s">
        <v>76</v>
      </c>
      <c r="D15" s="73"/>
      <c r="E15" s="137">
        <f>' IV '!K33</f>
        <v>2342</v>
      </c>
      <c r="F15" s="138"/>
      <c r="G15" s="88">
        <f>' IV '!L33</f>
        <v>506965.22</v>
      </c>
      <c r="H15" s="98"/>
      <c r="I15" s="59"/>
      <c r="J15" s="71" t="s">
        <v>89</v>
      </c>
      <c r="K15" s="72" t="s">
        <v>88</v>
      </c>
      <c r="O15" s="12"/>
    </row>
    <row r="16" spans="1:15" ht="37.5" customHeight="1">
      <c r="A16" s="55">
        <v>11</v>
      </c>
      <c r="B16" s="62">
        <v>4217</v>
      </c>
      <c r="C16" s="74" t="s">
        <v>77</v>
      </c>
      <c r="D16" s="76"/>
      <c r="E16" s="137">
        <f>'I '!M32</f>
        <v>432</v>
      </c>
      <c r="F16" s="138"/>
      <c r="G16" s="160">
        <f>'I '!N32</f>
        <v>126317.34</v>
      </c>
      <c r="H16" s="161"/>
      <c r="I16" s="59"/>
      <c r="J16" s="71" t="s">
        <v>89</v>
      </c>
      <c r="K16" s="72" t="s">
        <v>88</v>
      </c>
      <c r="O16" s="12"/>
    </row>
    <row r="17" spans="1:11" ht="43.5" customHeight="1">
      <c r="A17" s="55">
        <v>12</v>
      </c>
      <c r="B17" s="107">
        <v>4218</v>
      </c>
      <c r="C17" s="95" t="s">
        <v>83</v>
      </c>
      <c r="D17" s="69"/>
      <c r="E17" s="135">
        <f>' IV '!G33</f>
        <v>1852</v>
      </c>
      <c r="F17" s="136"/>
      <c r="G17" s="131">
        <f>' IV '!H33</f>
        <v>470768.2</v>
      </c>
      <c r="H17" s="132"/>
      <c r="I17" s="69"/>
      <c r="J17" s="71" t="s">
        <v>89</v>
      </c>
      <c r="K17" s="72" t="s">
        <v>88</v>
      </c>
    </row>
    <row r="18" spans="1:11" ht="36">
      <c r="A18" s="55">
        <v>13</v>
      </c>
      <c r="B18" s="107">
        <v>4218</v>
      </c>
      <c r="C18" s="101" t="s">
        <v>84</v>
      </c>
      <c r="D18" s="102"/>
      <c r="E18" s="130">
        <f>' IV '!I33</f>
        <v>1844</v>
      </c>
      <c r="F18" s="130"/>
      <c r="G18" s="131">
        <f>' IV '!J33</f>
        <v>120388.48999999999</v>
      </c>
      <c r="H18" s="132"/>
      <c r="I18" s="69"/>
      <c r="J18" s="71" t="s">
        <v>90</v>
      </c>
      <c r="K18" s="72" t="s">
        <v>88</v>
      </c>
    </row>
    <row r="19" spans="1:11" ht="35.25" customHeight="1" thickBot="1">
      <c r="A19" s="108">
        <v>14</v>
      </c>
      <c r="B19" s="109">
        <v>4218</v>
      </c>
      <c r="C19" s="105" t="s">
        <v>75</v>
      </c>
      <c r="D19" s="106"/>
      <c r="E19" s="128">
        <f>' IV '!E33</f>
        <v>1</v>
      </c>
      <c r="F19" s="128"/>
      <c r="G19" s="129">
        <f>' IV '!F33</f>
        <v>256</v>
      </c>
      <c r="H19" s="129"/>
      <c r="I19" s="63"/>
      <c r="J19" s="110" t="s">
        <v>89</v>
      </c>
      <c r="K19" s="111" t="s">
        <v>88</v>
      </c>
    </row>
    <row r="20" spans="3:10" ht="15.75">
      <c r="C20" s="103"/>
      <c r="D20" s="104"/>
      <c r="G20" s="92"/>
      <c r="J20" s="12"/>
    </row>
    <row r="21" spans="6:14" ht="15.75" hidden="1">
      <c r="F21" t="s">
        <v>79</v>
      </c>
      <c r="G21" s="12"/>
      <c r="N21" s="12"/>
    </row>
    <row r="22" spans="6:7" ht="15.75" hidden="1">
      <c r="F22" t="s">
        <v>80</v>
      </c>
      <c r="G22" s="77"/>
    </row>
    <row r="23" ht="15.75" hidden="1">
      <c r="G23" s="12"/>
    </row>
    <row r="24" spans="3:18" ht="15.75">
      <c r="C24" s="12"/>
      <c r="G24" s="85"/>
      <c r="N24" s="12"/>
      <c r="R24" s="86"/>
    </row>
    <row r="26" ht="15.75">
      <c r="G26" s="12"/>
    </row>
    <row r="28" ht="15.75">
      <c r="G28" s="86"/>
    </row>
  </sheetData>
  <sheetProtection/>
  <mergeCells count="37"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  <mergeCell ref="E9:F9"/>
    <mergeCell ref="A1:K1"/>
    <mergeCell ref="A4:A5"/>
    <mergeCell ref="B4:B5"/>
    <mergeCell ref="C4:C5"/>
    <mergeCell ref="G4:G5"/>
    <mergeCell ref="E3:F3"/>
    <mergeCell ref="G11:H11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19:F19"/>
    <mergeCell ref="G19:H19"/>
    <mergeCell ref="E18:F18"/>
    <mergeCell ref="G18:H18"/>
    <mergeCell ref="K4:K5"/>
    <mergeCell ref="E17:F17"/>
    <mergeCell ref="G17:H17"/>
    <mergeCell ref="E10:F10"/>
    <mergeCell ref="E11:F11"/>
    <mergeCell ref="E15:F15"/>
  </mergeCells>
  <printOptions/>
  <pageMargins left="0" right="0" top="0.7480314960629921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2021-02-23T07:45:48Z</cp:lastPrinted>
  <dcterms:created xsi:type="dcterms:W3CDTF">2004-03-12T09:29:14Z</dcterms:created>
  <dcterms:modified xsi:type="dcterms:W3CDTF">2021-11-04T12:08:04Z</dcterms:modified>
  <cp:category/>
  <cp:version/>
  <cp:contentType/>
  <cp:contentStatus/>
</cp:coreProperties>
</file>